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0" yWindow="2550" windowWidth="2073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C17" i="1"/>
  <c r="G17" i="1" s="1"/>
  <c r="E17" i="1" l="1"/>
  <c r="E15" i="1" l="1"/>
  <c r="D23" i="1" l="1"/>
  <c r="D24" i="1" l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D25" i="1" l="1"/>
</calcChain>
</file>

<file path=xl/sharedStrings.xml><?xml version="1.0" encoding="utf-8"?>
<sst xmlns="http://schemas.openxmlformats.org/spreadsheetml/2006/main" count="27" uniqueCount="26">
  <si>
    <t>январь</t>
  </si>
  <si>
    <t>февраль</t>
  </si>
  <si>
    <t>март</t>
  </si>
  <si>
    <t>апрель</t>
  </si>
  <si>
    <t>май</t>
  </si>
  <si>
    <t>июнь</t>
  </si>
  <si>
    <t>г. Выкса, микр. Центральный, 6б</t>
  </si>
  <si>
    <t>Итого тна текущий ремонт</t>
  </si>
  <si>
    <t>Оплачено</t>
  </si>
  <si>
    <t xml:space="preserve">Сумма ремонта </t>
  </si>
  <si>
    <t>Наименование ремонта</t>
  </si>
  <si>
    <t>Итого</t>
  </si>
  <si>
    <t>Собрано средств по дому</t>
  </si>
  <si>
    <t>Затрачено на ремонтные работы</t>
  </si>
  <si>
    <t>Остаток по текущему ремонту</t>
  </si>
  <si>
    <t>Установка частотного преобразователя на систему очистки воды</t>
  </si>
  <si>
    <t>Июль</t>
  </si>
  <si>
    <t>Август</t>
  </si>
  <si>
    <t>Сентябрь</t>
  </si>
  <si>
    <t>Октябрь</t>
  </si>
  <si>
    <t>Ноябрь</t>
  </si>
  <si>
    <t>Химический анализ воды</t>
  </si>
  <si>
    <t>Ремонт отливов</t>
  </si>
  <si>
    <t>Декабрь</t>
  </si>
  <si>
    <t>манометры на отопление и гвс</t>
  </si>
  <si>
    <t>компрессор на систему очистки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</si>
</sst>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2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F15" sqref="F15"/>
    </sheetView>
  </sheetViews>
  <sheetFormatPr defaultRowHeight="15" x14ac:dyDescent="0.25"/>
  <cols>
    <col min="1" max="4" width="11.5703125" customWidth="1"/>
    <col min="5" max="5" width="15.7109375" customWidth="1"/>
    <col min="6" max="6" width="41.85546875" customWidth="1"/>
    <col min="7" max="7" width="13" customWidth="1"/>
    <col min="8" max="8" width="20" customWidth="1"/>
  </cols>
  <sheetData>
    <row r="1" spans="1:9" ht="15.75" x14ac:dyDescent="0.25">
      <c r="A1" s="11" t="s">
        <v>6</v>
      </c>
      <c r="B1" s="11"/>
      <c r="C1" s="11"/>
      <c r="D1" s="11"/>
      <c r="E1" s="11"/>
      <c r="F1" s="11"/>
    </row>
    <row r="3" spans="1:9" ht="45" x14ac:dyDescent="0.25">
      <c r="A3" s="2" t="s">
        <v>8</v>
      </c>
      <c r="B3" s="2"/>
      <c r="C3" s="2"/>
      <c r="D3" s="2"/>
      <c r="E3" s="2" t="s">
        <v>9</v>
      </c>
      <c r="F3" s="2" t="s">
        <v>10</v>
      </c>
      <c r="G3" s="2" t="s">
        <v>7</v>
      </c>
      <c r="H3" s="3"/>
      <c r="I3" s="3"/>
    </row>
    <row r="4" spans="1:9" x14ac:dyDescent="0.25">
      <c r="A4" s="2"/>
      <c r="B4" s="2"/>
      <c r="C4" s="2"/>
      <c r="D4" s="2"/>
      <c r="E4" s="2"/>
      <c r="F4" s="2"/>
      <c r="G4" s="2">
        <v>-62970.12</v>
      </c>
      <c r="H4" s="3"/>
      <c r="I4" s="3"/>
    </row>
    <row r="5" spans="1:9" x14ac:dyDescent="0.25">
      <c r="A5" s="1" t="s">
        <v>0</v>
      </c>
      <c r="B5" s="1">
        <v>2024</v>
      </c>
      <c r="C5" s="1">
        <v>49189.89</v>
      </c>
      <c r="D5" s="1"/>
      <c r="E5" s="8">
        <v>33800</v>
      </c>
      <c r="F5" s="9" t="s">
        <v>25</v>
      </c>
      <c r="G5" s="5">
        <f>G4+C5-E5</f>
        <v>-47580.23</v>
      </c>
      <c r="H5" s="7"/>
    </row>
    <row r="6" spans="1:9" x14ac:dyDescent="0.25">
      <c r="A6" s="1" t="s">
        <v>1</v>
      </c>
      <c r="B6" s="1">
        <v>2024</v>
      </c>
      <c r="C6" s="1">
        <v>53471.64</v>
      </c>
      <c r="D6" s="1"/>
      <c r="E6" s="8"/>
      <c r="F6" s="9"/>
      <c r="G6" s="5">
        <f>G5+C6-E6</f>
        <v>5891.4099999999962</v>
      </c>
      <c r="H6" s="7"/>
    </row>
    <row r="7" spans="1:9" x14ac:dyDescent="0.25">
      <c r="A7" s="1" t="s">
        <v>2</v>
      </c>
      <c r="B7" s="1">
        <v>2024</v>
      </c>
      <c r="C7" s="1">
        <v>52692.450000000012</v>
      </c>
      <c r="D7" s="1"/>
      <c r="E7" s="8"/>
      <c r="F7" s="9"/>
      <c r="G7" s="5">
        <f t="shared" ref="G7:G16" si="0">G6+C7-E7</f>
        <v>58583.860000000008</v>
      </c>
      <c r="H7" s="7"/>
    </row>
    <row r="8" spans="1:9" ht="30" x14ac:dyDescent="0.25">
      <c r="A8" s="10" t="s">
        <v>3</v>
      </c>
      <c r="B8" s="1">
        <v>2024</v>
      </c>
      <c r="C8" s="1">
        <v>53549.45</v>
      </c>
      <c r="D8" s="1"/>
      <c r="E8" s="8">
        <v>26954.01</v>
      </c>
      <c r="F8" s="9" t="s">
        <v>15</v>
      </c>
      <c r="G8" s="5">
        <f t="shared" si="0"/>
        <v>85179.3</v>
      </c>
      <c r="H8" s="7"/>
    </row>
    <row r="9" spans="1:9" x14ac:dyDescent="0.25">
      <c r="A9" s="10" t="s">
        <v>4</v>
      </c>
      <c r="B9" s="1">
        <v>2024</v>
      </c>
      <c r="C9" s="1">
        <v>53467.1</v>
      </c>
      <c r="D9" s="1"/>
      <c r="E9" s="8">
        <v>8512</v>
      </c>
      <c r="F9" s="9" t="s">
        <v>24</v>
      </c>
      <c r="G9" s="5">
        <f t="shared" si="0"/>
        <v>130134.39999999999</v>
      </c>
      <c r="H9" s="7"/>
    </row>
    <row r="10" spans="1:9" x14ac:dyDescent="0.25">
      <c r="A10" s="10" t="s">
        <v>5</v>
      </c>
      <c r="B10" s="1">
        <v>2024</v>
      </c>
      <c r="C10" s="1">
        <v>47659.22</v>
      </c>
      <c r="D10" s="1"/>
      <c r="E10" s="8">
        <v>2875</v>
      </c>
      <c r="F10" s="9" t="s">
        <v>24</v>
      </c>
      <c r="G10" s="5">
        <f t="shared" si="0"/>
        <v>174918.62</v>
      </c>
      <c r="H10" s="7"/>
    </row>
    <row r="11" spans="1:9" x14ac:dyDescent="0.25">
      <c r="A11" s="10" t="s">
        <v>16</v>
      </c>
      <c r="B11" s="1">
        <v>2024</v>
      </c>
      <c r="C11" s="1">
        <v>50726.9</v>
      </c>
      <c r="D11" s="1"/>
      <c r="E11" s="8"/>
      <c r="F11" s="9"/>
      <c r="G11" s="5">
        <f t="shared" si="0"/>
        <v>225645.52</v>
      </c>
      <c r="H11" s="7"/>
    </row>
    <row r="12" spans="1:9" x14ac:dyDescent="0.25">
      <c r="A12" s="10" t="s">
        <v>17</v>
      </c>
      <c r="B12" s="1">
        <v>2024</v>
      </c>
      <c r="C12" s="1">
        <v>59498.22</v>
      </c>
      <c r="D12" s="1"/>
      <c r="E12" s="8">
        <v>5894.4</v>
      </c>
      <c r="F12" s="9" t="s">
        <v>21</v>
      </c>
      <c r="G12" s="5">
        <f t="shared" si="0"/>
        <v>279249.33999999997</v>
      </c>
      <c r="H12" s="7"/>
    </row>
    <row r="13" spans="1:9" x14ac:dyDescent="0.25">
      <c r="A13" s="10" t="s">
        <v>18</v>
      </c>
      <c r="B13" s="1">
        <v>2024</v>
      </c>
      <c r="C13" s="1">
        <v>59819.48</v>
      </c>
      <c r="D13" s="1"/>
      <c r="E13" s="8"/>
      <c r="F13" s="9"/>
      <c r="G13" s="5">
        <f t="shared" si="0"/>
        <v>339068.81999999995</v>
      </c>
      <c r="H13" s="7"/>
    </row>
    <row r="14" spans="1:9" x14ac:dyDescent="0.25">
      <c r="A14" s="10" t="s">
        <v>19</v>
      </c>
      <c r="B14" s="1">
        <v>2024</v>
      </c>
      <c r="C14" s="1">
        <v>60483.38</v>
      </c>
      <c r="D14" s="1"/>
      <c r="E14" s="8"/>
      <c r="F14" s="9"/>
      <c r="G14" s="5">
        <f t="shared" si="0"/>
        <v>399552.19999999995</v>
      </c>
      <c r="H14" s="7"/>
    </row>
    <row r="15" spans="1:9" x14ac:dyDescent="0.25">
      <c r="A15" s="10" t="s">
        <v>20</v>
      </c>
      <c r="B15" s="1">
        <v>2024</v>
      </c>
      <c r="C15" s="1">
        <v>59614.31</v>
      </c>
      <c r="D15" s="1"/>
      <c r="E15" s="8">
        <f>2375+555+33000</f>
        <v>35930</v>
      </c>
      <c r="F15" s="9" t="s">
        <v>22</v>
      </c>
      <c r="G15" s="5">
        <f t="shared" si="0"/>
        <v>423236.50999999995</v>
      </c>
      <c r="H15" s="7"/>
    </row>
    <row r="16" spans="1:9" x14ac:dyDescent="0.25">
      <c r="A16" s="10" t="s">
        <v>23</v>
      </c>
      <c r="B16" s="1">
        <v>2024</v>
      </c>
      <c r="C16" s="1">
        <v>58763.45</v>
      </c>
      <c r="D16" s="1"/>
      <c r="E16" s="8"/>
      <c r="F16" s="9"/>
      <c r="G16" s="5">
        <f t="shared" si="0"/>
        <v>481999.95999999996</v>
      </c>
      <c r="H16" s="7"/>
    </row>
    <row r="17" spans="1:8" x14ac:dyDescent="0.25">
      <c r="A17" s="4" t="s">
        <v>11</v>
      </c>
      <c r="B17" s="4"/>
      <c r="C17" s="4">
        <f>SUM(C5:C16)</f>
        <v>658935.49</v>
      </c>
      <c r="D17" s="4"/>
      <c r="E17" s="4">
        <f>SUM(E5:E15)</f>
        <v>113965.40999999999</v>
      </c>
      <c r="F17" s="4"/>
      <c r="G17" s="5">
        <f>C17-E17+G4</f>
        <v>481999.95999999996</v>
      </c>
    </row>
    <row r="18" spans="1:8" x14ac:dyDescent="0.25">
      <c r="A18" s="1"/>
      <c r="B18" s="1"/>
      <c r="C18" s="1"/>
      <c r="D18" s="1"/>
      <c r="E18" s="1"/>
      <c r="F18" s="1"/>
      <c r="G18" s="1"/>
      <c r="H18" s="6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</row>
    <row r="23" spans="1:8" x14ac:dyDescent="0.25">
      <c r="A23" t="s">
        <v>12</v>
      </c>
      <c r="D23">
        <f>C17</f>
        <v>658935.49</v>
      </c>
    </row>
    <row r="24" spans="1:8" x14ac:dyDescent="0.25">
      <c r="A24" t="s">
        <v>13</v>
      </c>
      <c r="D24">
        <f>E17</f>
        <v>113965.40999999999</v>
      </c>
    </row>
    <row r="25" spans="1:8" x14ac:dyDescent="0.25">
      <c r="A25" t="s">
        <v>14</v>
      </c>
      <c r="D25" s="6">
        <f>G17</f>
        <v>481999.95999999996</v>
      </c>
    </row>
  </sheetData>
  <mergeCells count="1">
    <mergeCell ref="A1:F1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2021-05-19T11:27:17Z</cp:lastPrinted>
  <dcterms:created xsi:type="dcterms:W3CDTF">2015-09-08T06:25:13Z</dcterms:created>
  <dcterms:modified xsi:type="dcterms:W3CDTF">2025-03-04T06:00:53Z</dcterms:modified>
</cp:coreProperties>
</file>