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2" i="1" l="1"/>
  <c r="G191" i="1"/>
  <c r="E195" i="1" l="1"/>
  <c r="C195" i="1"/>
  <c r="C164" i="1" l="1"/>
  <c r="E100" i="1" l="1"/>
  <c r="D199" i="1" l="1"/>
  <c r="D200" i="1" l="1"/>
  <c r="G9" i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l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l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4" i="1" s="1"/>
  <c r="G165" i="1" s="1"/>
  <c r="G166" i="1" s="1"/>
  <c r="G167" i="1" s="1"/>
  <c r="G168" i="1" l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3" i="1" s="1"/>
  <c r="G194" i="1" s="1"/>
  <c r="G195" i="1" s="1"/>
  <c r="D201" i="1" s="1"/>
</calcChain>
</file>

<file path=xl/sharedStrings.xml><?xml version="1.0" encoding="utf-8"?>
<sst xmlns="http://schemas.openxmlformats.org/spreadsheetml/2006/main" count="261" uniqueCount="149">
  <si>
    <t>январь</t>
  </si>
  <si>
    <t>февраль</t>
  </si>
  <si>
    <t>март</t>
  </si>
  <si>
    <t>апрель</t>
  </si>
  <si>
    <t>май</t>
  </si>
  <si>
    <t>июнь</t>
  </si>
  <si>
    <t xml:space="preserve">июль </t>
  </si>
  <si>
    <t>август</t>
  </si>
  <si>
    <t>г. Выкса, микр. Жуковского, д.12</t>
  </si>
  <si>
    <t>сальдо</t>
  </si>
  <si>
    <t>Оплачено</t>
  </si>
  <si>
    <t xml:space="preserve">Сумма ремонта </t>
  </si>
  <si>
    <t>Наименование ремонта</t>
  </si>
  <si>
    <t>Остаток по текущему ремонта</t>
  </si>
  <si>
    <t>Освидетельствование лифтов</t>
  </si>
  <si>
    <t>Ремонт  ливневки</t>
  </si>
  <si>
    <t>Ремонт фасада, материалы</t>
  </si>
  <si>
    <t>Поверка приборов учета</t>
  </si>
  <si>
    <t>Двери</t>
  </si>
  <si>
    <t>сентябрь</t>
  </si>
  <si>
    <t>октябрь</t>
  </si>
  <si>
    <t>ноябрь</t>
  </si>
  <si>
    <t>аванс ИП Хорьков</t>
  </si>
  <si>
    <t>декабрь</t>
  </si>
  <si>
    <t>гайки, болты, шайбы</t>
  </si>
  <si>
    <t>мат-лы пошаговое освещение</t>
  </si>
  <si>
    <t>дюбель-саморез (ренмонт крыши)</t>
  </si>
  <si>
    <t>Итого</t>
  </si>
  <si>
    <t>лампы аварийного освещения</t>
  </si>
  <si>
    <t>пошаговое освещение</t>
  </si>
  <si>
    <t>доводчики 2 шт.</t>
  </si>
  <si>
    <t>июль</t>
  </si>
  <si>
    <t xml:space="preserve">монтаж и демонтаж светильников уличного освещения </t>
  </si>
  <si>
    <t xml:space="preserve">сентябрь </t>
  </si>
  <si>
    <t xml:space="preserve"> автоматический воздушный клапан</t>
  </si>
  <si>
    <t>Замена трансформаторов</t>
  </si>
  <si>
    <t>переходник, американка</t>
  </si>
  <si>
    <t>гидроаккумулятор</t>
  </si>
  <si>
    <t xml:space="preserve">октябрь </t>
  </si>
  <si>
    <t>Установка гидроакумуляторов (смета на 51238,43, 12000 покупка гид-ра в июле 2017г.</t>
  </si>
  <si>
    <t xml:space="preserve">покраска подъездов , ремонт крыши, покраска лавочек, урн, мет. конструкций </t>
  </si>
  <si>
    <t>расходомер</t>
  </si>
  <si>
    <t>Ремонт решеток и лестничных маршей</t>
  </si>
  <si>
    <t>Установка, пуско-наладка шкафа управления ИТП</t>
  </si>
  <si>
    <t>замена сетильников в подъезде</t>
  </si>
  <si>
    <t>ремонт Столбов уличного освещения</t>
  </si>
  <si>
    <t>доводчик</t>
  </si>
  <si>
    <t xml:space="preserve"> Автоматические клапана 20 шт., угольник вн.нар</t>
  </si>
  <si>
    <t>Краны шаровые</t>
  </si>
  <si>
    <t>угольник, ниппель</t>
  </si>
  <si>
    <t>Мембрана для расширительного бака</t>
  </si>
  <si>
    <t xml:space="preserve"> установка забора</t>
  </si>
  <si>
    <t>валик, ручка, краска, шпатлевка, краска фасадная</t>
  </si>
  <si>
    <t>материалы на ремонт надподъездного освещения</t>
  </si>
  <si>
    <t>ворота. Сетка на ворота для спортивной площадки</t>
  </si>
  <si>
    <t>Утверждаю:</t>
  </si>
  <si>
    <t>Директор ООО "Прометей"</t>
  </si>
  <si>
    <t>Кураев В.В.</t>
  </si>
  <si>
    <t>Остаток по текущему ремонту</t>
  </si>
  <si>
    <t>Договор Управления №10  от 09.01.2013г.</t>
  </si>
  <si>
    <t>демонтаж, монтаж светильников</t>
  </si>
  <si>
    <t xml:space="preserve">пробивка и прочистка вент. Канала </t>
  </si>
  <si>
    <t>отливы на кровлю</t>
  </si>
  <si>
    <t>доводчик 2 шт.</t>
  </si>
  <si>
    <t>ремонт лифта</t>
  </si>
  <si>
    <t>электродвигатель</t>
  </si>
  <si>
    <t>Монтажные работы,освещение</t>
  </si>
  <si>
    <t>Ремонт сосвещения подвального помещения</t>
  </si>
  <si>
    <t>Материалы ГВС</t>
  </si>
  <si>
    <t>Доставка материалов ГВС</t>
  </si>
  <si>
    <t>Монтаж системы видеонаблюдения</t>
  </si>
  <si>
    <t>Материалы видеонаблюдение</t>
  </si>
  <si>
    <t>Замена фонарей на улице</t>
  </si>
  <si>
    <t xml:space="preserve">сетка сварная </t>
  </si>
  <si>
    <t>Октябрь</t>
  </si>
  <si>
    <t>кабель, розетка</t>
  </si>
  <si>
    <t>блок вызова, ключ memory , доставка</t>
  </si>
  <si>
    <t>прокладка трубопровода горячего водоснабжения</t>
  </si>
  <si>
    <t>почтовые ящики, доставка</t>
  </si>
  <si>
    <t xml:space="preserve">покраска подъездов </t>
  </si>
  <si>
    <t>оценка соответствия лифта</t>
  </si>
  <si>
    <t>лампы для уличного освещения</t>
  </si>
  <si>
    <t>Краны шаровые на систему ГВС</t>
  </si>
  <si>
    <t>поверка средств измерений</t>
  </si>
  <si>
    <t>материалы (краны) на сист. Отопления</t>
  </si>
  <si>
    <t>Замена водопровода ГВС</t>
  </si>
  <si>
    <t>услуги по паспортизации опасных отходов</t>
  </si>
  <si>
    <t>материалы система очистки ХВС</t>
  </si>
  <si>
    <t>ремонт системы управления насосами отопления</t>
  </si>
  <si>
    <t>светильники в подъезды</t>
  </si>
  <si>
    <t xml:space="preserve">Работы по изготовлению опор и креплению трубопровода ГВС </t>
  </si>
  <si>
    <t>работы по ремонту лифта</t>
  </si>
  <si>
    <t>текущий ремонт входные группы</t>
  </si>
  <si>
    <t>текущий ремонт лифтовых шахт</t>
  </si>
  <si>
    <t>Ремонт лавочек</t>
  </si>
  <si>
    <t>заборчик садовый</t>
  </si>
  <si>
    <t>установка москитных сеток</t>
  </si>
  <si>
    <t>текущий ремонт- ремонт отливов</t>
  </si>
  <si>
    <t>текущий ремонт вент. каналы</t>
  </si>
  <si>
    <t>текущий ремонт -окраска</t>
  </si>
  <si>
    <t>установка дверных доводчиков</t>
  </si>
  <si>
    <t>оцента соответствия лифтов</t>
  </si>
  <si>
    <t>ремонт компрессора</t>
  </si>
  <si>
    <t>замена светильников в подъезде</t>
  </si>
  <si>
    <t>мембрана с доставкой</t>
  </si>
  <si>
    <t>выключатели автоматические</t>
  </si>
  <si>
    <t>Облицовка стен ламинатом и установка алюминиевого уголка</t>
  </si>
  <si>
    <t>муфта, контргайка, Стояк ГВС</t>
  </si>
  <si>
    <t>Окраска лестничного марша в 3-м подъезде</t>
  </si>
  <si>
    <t>Ремонт покрытия пола</t>
  </si>
  <si>
    <t>Соединитель , электроды</t>
  </si>
  <si>
    <t>Вызов представителя Выксаэнерго (посадка елки)</t>
  </si>
  <si>
    <t>Шланг, пистолет, штуцер для полива</t>
  </si>
  <si>
    <t>Грунт</t>
  </si>
  <si>
    <t>Кран для манометров</t>
  </si>
  <si>
    <t>Карусель, качалка, комплект гимнастических колец</t>
  </si>
  <si>
    <t>компрессор в комплекте</t>
  </si>
  <si>
    <t>автоматы</t>
  </si>
  <si>
    <t>Материалы для станции очистки</t>
  </si>
  <si>
    <t>Щебень</t>
  </si>
  <si>
    <t xml:space="preserve">Ремонт детского городка </t>
  </si>
  <si>
    <t>манометр</t>
  </si>
  <si>
    <t>Август</t>
  </si>
  <si>
    <t>Сентябрь</t>
  </si>
  <si>
    <t>Ноябрь</t>
  </si>
  <si>
    <t>Ремонт стояка 43кв.</t>
  </si>
  <si>
    <t>замена трубок домофона</t>
  </si>
  <si>
    <t>Замена кабеля, установка карусели, ремонт качелей</t>
  </si>
  <si>
    <t>Секаторы, почвогрунт, комплекты полива</t>
  </si>
  <si>
    <t>Работы по восстановлению работоспособности камеры</t>
  </si>
  <si>
    <t>ОДПУ ХВС</t>
  </si>
  <si>
    <t>замена светильника вход в подвал</t>
  </si>
  <si>
    <t>Замена светильника подвал</t>
  </si>
  <si>
    <t>Ремонт: входные группы,  балконная плита 162, деский городок</t>
  </si>
  <si>
    <t>восстановительный ремонт системы очистки ХВС</t>
  </si>
  <si>
    <t xml:space="preserve">техническое обслуживание видеонаблюдения </t>
  </si>
  <si>
    <t>Прожектор с датчиком движения</t>
  </si>
  <si>
    <t>прожектор светодиодный</t>
  </si>
  <si>
    <t>Прожектор светодиодный</t>
  </si>
  <si>
    <t>Оценка соответствия лифта</t>
  </si>
  <si>
    <t>экспертиза фасада</t>
  </si>
  <si>
    <t>Почвогрунт</t>
  </si>
  <si>
    <t>Уголок 50*50 ремонт входной группы 2-й подъезд</t>
  </si>
  <si>
    <t xml:space="preserve">декабрь </t>
  </si>
  <si>
    <t>ремонт домофона: контроллер, замок электромагнитный</t>
  </si>
  <si>
    <t>Замена домофонов</t>
  </si>
  <si>
    <t>Собрано средств по дому в 2024г.</t>
  </si>
  <si>
    <t>Работы по текущий ремонт 32024г.</t>
  </si>
  <si>
    <t>Распределительная корзина система очистки 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</si>
</sst>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2" borderId="1" xfId="0" applyFont="1" applyFill="1" applyBorder="1"/>
    <xf numFmtId="2" fontId="0" fillId="0" borderId="1" xfId="0" applyNumberFormat="1" applyBorder="1"/>
    <xf numFmtId="2" fontId="0" fillId="0" borderId="0" xfId="0" applyNumberFormat="1"/>
    <xf numFmtId="2" fontId="0" fillId="3" borderId="1" xfId="0" applyNumberFormat="1" applyFill="1" applyBorder="1"/>
    <xf numFmtId="2" fontId="0" fillId="0" borderId="2" xfId="0" applyNumberFormat="1" applyBorder="1"/>
    <xf numFmtId="0" fontId="0" fillId="0" borderId="2" xfId="0" applyBorder="1"/>
    <xf numFmtId="2" fontId="2" fillId="3" borderId="0" xfId="0" applyNumberFormat="1" applyFont="1" applyFill="1"/>
    <xf numFmtId="0" fontId="0" fillId="3" borderId="1" xfId="0" applyFill="1" applyBorder="1"/>
    <xf numFmtId="2" fontId="0" fillId="2" borderId="1" xfId="0" applyNumberFormat="1" applyFill="1" applyBorder="1"/>
    <xf numFmtId="14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2" xfId="0" applyBorder="1"/>
    <xf numFmtId="2" fontId="0" fillId="0" borderId="1" xfId="0" applyNumberFormat="1" applyBorder="1"/>
    <xf numFmtId="2" fontId="0" fillId="0" borderId="2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1"/>
  <sheetViews>
    <sheetView tabSelected="1" topLeftCell="A181" workbookViewId="0">
      <selection activeCell="A191" sqref="A191:XFD191"/>
    </sheetView>
  </sheetViews>
  <sheetFormatPr defaultRowHeight="15" x14ac:dyDescent="0.25"/>
  <cols>
    <col min="1" max="4" width="11.5703125" customWidth="1"/>
    <col min="5" max="5" width="15.7109375" customWidth="1"/>
    <col min="6" max="6" width="45.28515625" customWidth="1"/>
    <col min="7" max="7" width="15.7109375" customWidth="1"/>
    <col min="8" max="8" width="14" customWidth="1"/>
    <col min="9" max="9" width="12.42578125" customWidth="1"/>
    <col min="11" max="11" width="10.140625" bestFit="1" customWidth="1"/>
  </cols>
  <sheetData>
    <row r="1" spans="1:7" x14ac:dyDescent="0.25">
      <c r="F1" s="23" t="s">
        <v>55</v>
      </c>
      <c r="G1" s="23"/>
    </row>
    <row r="2" spans="1:7" x14ac:dyDescent="0.25">
      <c r="F2" s="23" t="s">
        <v>56</v>
      </c>
      <c r="G2" s="23"/>
    </row>
    <row r="3" spans="1:7" x14ac:dyDescent="0.25">
      <c r="F3" s="23" t="s">
        <v>57</v>
      </c>
      <c r="G3" s="23"/>
    </row>
    <row r="4" spans="1:7" x14ac:dyDescent="0.25">
      <c r="F4" s="23" t="s">
        <v>59</v>
      </c>
      <c r="G4" s="23"/>
    </row>
    <row r="5" spans="1:7" ht="15.75" x14ac:dyDescent="0.25">
      <c r="A5" s="22" t="s">
        <v>8</v>
      </c>
      <c r="B5" s="22"/>
      <c r="C5" s="22"/>
      <c r="D5" s="22"/>
      <c r="E5" s="22"/>
      <c r="F5" s="22"/>
    </row>
    <row r="7" spans="1:7" ht="45" x14ac:dyDescent="0.25">
      <c r="A7" s="2" t="s">
        <v>10</v>
      </c>
      <c r="B7" s="2"/>
      <c r="C7" s="2"/>
      <c r="D7" s="2"/>
      <c r="E7" s="2" t="s">
        <v>11</v>
      </c>
      <c r="F7" s="2" t="s">
        <v>12</v>
      </c>
      <c r="G7" s="2" t="s">
        <v>13</v>
      </c>
    </row>
    <row r="8" spans="1:7" hidden="1" x14ac:dyDescent="0.25">
      <c r="A8" s="1" t="s">
        <v>9</v>
      </c>
      <c r="B8" s="1"/>
      <c r="C8" s="1">
        <v>761053.29</v>
      </c>
      <c r="D8" s="1"/>
      <c r="E8" s="1"/>
      <c r="F8" s="1"/>
      <c r="G8" s="1">
        <v>761053.29</v>
      </c>
    </row>
    <row r="9" spans="1:7" hidden="1" x14ac:dyDescent="0.25">
      <c r="A9" s="1" t="s">
        <v>0</v>
      </c>
      <c r="B9" s="1">
        <v>2015</v>
      </c>
      <c r="C9" s="1">
        <v>56849.11</v>
      </c>
      <c r="D9" s="1"/>
      <c r="E9" s="1"/>
      <c r="F9" s="1"/>
      <c r="G9" s="1">
        <f>G8+C9-E9</f>
        <v>817902.4</v>
      </c>
    </row>
    <row r="10" spans="1:7" hidden="1" x14ac:dyDescent="0.25">
      <c r="A10" s="1" t="s">
        <v>1</v>
      </c>
      <c r="B10" s="1">
        <v>2015</v>
      </c>
      <c r="C10" s="1">
        <v>42567</v>
      </c>
      <c r="D10" s="1"/>
      <c r="E10" s="1"/>
      <c r="F10" s="1"/>
      <c r="G10" s="1">
        <f>G9+C10-E10</f>
        <v>860469.4</v>
      </c>
    </row>
    <row r="11" spans="1:7" hidden="1" x14ac:dyDescent="0.25">
      <c r="A11" s="1" t="s">
        <v>2</v>
      </c>
      <c r="B11" s="1">
        <v>2015</v>
      </c>
      <c r="C11" s="1">
        <v>42359.41</v>
      </c>
      <c r="D11" s="1"/>
      <c r="E11" s="1"/>
      <c r="F11" s="1"/>
      <c r="G11" s="1">
        <f t="shared" ref="G11:G27" si="0">G10+C11-E11</f>
        <v>902828.81</v>
      </c>
    </row>
    <row r="12" spans="1:7" hidden="1" x14ac:dyDescent="0.25">
      <c r="A12" s="1" t="s">
        <v>3</v>
      </c>
      <c r="B12" s="1">
        <v>2015</v>
      </c>
      <c r="C12" s="1">
        <v>42628.79</v>
      </c>
      <c r="D12" s="1"/>
      <c r="E12" s="1">
        <v>13511.2</v>
      </c>
      <c r="F12" s="1" t="s">
        <v>14</v>
      </c>
      <c r="G12" s="1">
        <f t="shared" si="0"/>
        <v>931946.40000000014</v>
      </c>
    </row>
    <row r="13" spans="1:7" hidden="1" x14ac:dyDescent="0.25">
      <c r="A13" s="1" t="s">
        <v>4</v>
      </c>
      <c r="B13" s="1">
        <v>2015</v>
      </c>
      <c r="C13" s="1">
        <v>44391.9</v>
      </c>
      <c r="D13" s="1"/>
      <c r="E13" s="1"/>
      <c r="F13" s="1"/>
      <c r="G13" s="1">
        <f t="shared" si="0"/>
        <v>976338.30000000016</v>
      </c>
    </row>
    <row r="14" spans="1:7" hidden="1" x14ac:dyDescent="0.25">
      <c r="A14" s="1" t="s">
        <v>5</v>
      </c>
      <c r="B14" s="1">
        <v>2015</v>
      </c>
      <c r="C14" s="1">
        <v>48191.88</v>
      </c>
      <c r="D14" s="1"/>
      <c r="E14" s="1"/>
      <c r="F14" s="1"/>
      <c r="G14" s="1">
        <f t="shared" si="0"/>
        <v>1024530.1800000002</v>
      </c>
    </row>
    <row r="15" spans="1:7" hidden="1" x14ac:dyDescent="0.25">
      <c r="A15" s="1" t="s">
        <v>6</v>
      </c>
      <c r="B15" s="1">
        <v>2015</v>
      </c>
      <c r="C15" s="1">
        <v>45495.81</v>
      </c>
      <c r="D15" s="1"/>
      <c r="E15" s="1">
        <v>34211.949999999997</v>
      </c>
      <c r="F15" s="1" t="s">
        <v>15</v>
      </c>
      <c r="G15" s="1">
        <f t="shared" si="0"/>
        <v>1035814.0400000003</v>
      </c>
    </row>
    <row r="16" spans="1:7" hidden="1" x14ac:dyDescent="0.25">
      <c r="A16" s="1"/>
      <c r="B16" s="1"/>
      <c r="C16" s="1"/>
      <c r="D16" s="1"/>
      <c r="E16" s="1">
        <v>1900</v>
      </c>
      <c r="F16" s="1" t="s">
        <v>26</v>
      </c>
      <c r="G16" s="1">
        <f t="shared" si="0"/>
        <v>1033914.0400000003</v>
      </c>
    </row>
    <row r="17" spans="1:7" hidden="1" x14ac:dyDescent="0.25">
      <c r="A17" s="1" t="s">
        <v>7</v>
      </c>
      <c r="B17" s="1">
        <v>2015</v>
      </c>
      <c r="C17" s="1">
        <v>34638.51</v>
      </c>
      <c r="D17" s="1"/>
      <c r="E17" s="1">
        <v>33847.120000000003</v>
      </c>
      <c r="F17" s="1" t="s">
        <v>17</v>
      </c>
      <c r="G17" s="1">
        <f t="shared" si="0"/>
        <v>1034705.4300000003</v>
      </c>
    </row>
    <row r="18" spans="1:7" hidden="1" x14ac:dyDescent="0.25">
      <c r="A18" s="1"/>
      <c r="B18" s="1"/>
      <c r="C18" s="1"/>
      <c r="D18" s="1"/>
      <c r="E18" s="1">
        <v>94500</v>
      </c>
      <c r="F18" s="1" t="s">
        <v>18</v>
      </c>
      <c r="G18" s="1">
        <f t="shared" si="0"/>
        <v>940205.43000000028</v>
      </c>
    </row>
    <row r="19" spans="1:7" hidden="1" x14ac:dyDescent="0.25">
      <c r="A19" s="1"/>
      <c r="B19" s="1"/>
      <c r="C19" s="1"/>
      <c r="D19" s="1"/>
      <c r="E19" s="1">
        <v>1970.15</v>
      </c>
      <c r="F19" s="1" t="s">
        <v>16</v>
      </c>
      <c r="G19" s="1">
        <f t="shared" si="0"/>
        <v>938235.28000000026</v>
      </c>
    </row>
    <row r="20" spans="1:7" hidden="1" x14ac:dyDescent="0.25">
      <c r="A20" s="1" t="s">
        <v>19</v>
      </c>
      <c r="B20" s="1">
        <v>2015</v>
      </c>
      <c r="C20" s="1">
        <v>56983.61</v>
      </c>
      <c r="D20" s="1"/>
      <c r="E20" s="1"/>
      <c r="F20" s="1"/>
      <c r="G20" s="1">
        <f t="shared" si="0"/>
        <v>995218.89000000025</v>
      </c>
    </row>
    <row r="21" spans="1:7" hidden="1" x14ac:dyDescent="0.25">
      <c r="A21" s="1" t="s">
        <v>20</v>
      </c>
      <c r="B21" s="1">
        <v>2015</v>
      </c>
      <c r="C21" s="1">
        <v>36430.379999999997</v>
      </c>
      <c r="D21" s="1"/>
      <c r="E21" s="1">
        <v>50000</v>
      </c>
      <c r="F21" s="1" t="s">
        <v>22</v>
      </c>
      <c r="G21" s="1">
        <f t="shared" si="0"/>
        <v>981649.27000000025</v>
      </c>
    </row>
    <row r="22" spans="1:7" hidden="1" x14ac:dyDescent="0.25">
      <c r="A22" s="1" t="s">
        <v>21</v>
      </c>
      <c r="B22" s="1">
        <v>2015</v>
      </c>
      <c r="C22" s="1">
        <v>43747.58</v>
      </c>
      <c r="D22" s="1"/>
      <c r="E22" s="1"/>
      <c r="F22" s="1"/>
      <c r="G22" s="1">
        <f t="shared" si="0"/>
        <v>1025396.8500000002</v>
      </c>
    </row>
    <row r="23" spans="1:7" hidden="1" x14ac:dyDescent="0.25">
      <c r="A23" s="1" t="s">
        <v>23</v>
      </c>
      <c r="B23" s="1">
        <v>2015</v>
      </c>
      <c r="C23" s="1">
        <v>46839.92</v>
      </c>
      <c r="D23" s="1"/>
      <c r="E23" s="1">
        <v>155000</v>
      </c>
      <c r="F23" s="1" t="s">
        <v>18</v>
      </c>
      <c r="G23" s="1">
        <f t="shared" si="0"/>
        <v>917236.77000000025</v>
      </c>
    </row>
    <row r="24" spans="1:7" hidden="1" x14ac:dyDescent="0.25">
      <c r="A24" s="1" t="s">
        <v>0</v>
      </c>
      <c r="B24" s="1">
        <v>2016</v>
      </c>
      <c r="C24" s="1">
        <v>46987.45</v>
      </c>
      <c r="D24" s="1"/>
      <c r="E24" s="1"/>
      <c r="F24" s="1"/>
      <c r="G24" s="1">
        <f t="shared" si="0"/>
        <v>964224.2200000002</v>
      </c>
    </row>
    <row r="25" spans="1:7" hidden="1" x14ac:dyDescent="0.25">
      <c r="A25" s="1" t="s">
        <v>1</v>
      </c>
      <c r="B25" s="1">
        <v>2016</v>
      </c>
      <c r="C25" s="1">
        <v>41316.14</v>
      </c>
      <c r="D25" s="1"/>
      <c r="E25" s="1">
        <v>416</v>
      </c>
      <c r="F25" s="1" t="s">
        <v>24</v>
      </c>
      <c r="G25" s="1">
        <f>G24+C25-E25</f>
        <v>1005124.3600000002</v>
      </c>
    </row>
    <row r="26" spans="1:7" hidden="1" x14ac:dyDescent="0.25">
      <c r="A26" s="1"/>
      <c r="B26" s="1"/>
      <c r="C26" s="1"/>
      <c r="D26" s="1"/>
      <c r="E26" s="1">
        <v>2080</v>
      </c>
      <c r="F26" s="1" t="s">
        <v>25</v>
      </c>
      <c r="G26" s="1">
        <f t="shared" si="0"/>
        <v>1003044.3600000002</v>
      </c>
    </row>
    <row r="27" spans="1:7" hidden="1" x14ac:dyDescent="0.25">
      <c r="A27" s="1"/>
      <c r="B27" s="1"/>
      <c r="C27" s="1"/>
      <c r="D27" s="1"/>
      <c r="E27" s="1">
        <v>3300</v>
      </c>
      <c r="F27" s="1" t="s">
        <v>28</v>
      </c>
      <c r="G27" s="1">
        <f t="shared" si="0"/>
        <v>999744.36000000022</v>
      </c>
    </row>
    <row r="28" spans="1:7" hidden="1" x14ac:dyDescent="0.25">
      <c r="A28" s="1" t="s">
        <v>2</v>
      </c>
      <c r="B28" s="1">
        <v>2016</v>
      </c>
      <c r="C28" s="1">
        <v>38417.97</v>
      </c>
      <c r="D28" s="1"/>
      <c r="E28" s="1"/>
      <c r="F28" s="1"/>
      <c r="G28" s="1">
        <f>C28+G27-E28</f>
        <v>1038162.3300000002</v>
      </c>
    </row>
    <row r="29" spans="1:7" hidden="1" x14ac:dyDescent="0.25">
      <c r="A29" s="1" t="s">
        <v>3</v>
      </c>
      <c r="B29" s="1">
        <v>2016</v>
      </c>
      <c r="C29" s="1">
        <v>61484.23</v>
      </c>
      <c r="D29" s="1"/>
      <c r="E29" s="1"/>
      <c r="F29" s="1"/>
      <c r="G29" s="1">
        <f>C29+G28-E29</f>
        <v>1099646.5600000003</v>
      </c>
    </row>
    <row r="30" spans="1:7" hidden="1" x14ac:dyDescent="0.25">
      <c r="A30" s="1" t="s">
        <v>4</v>
      </c>
      <c r="B30" s="1">
        <v>2016</v>
      </c>
      <c r="C30" s="1">
        <v>74874.350000000006</v>
      </c>
      <c r="D30" s="1"/>
      <c r="E30" s="1">
        <v>159882.22</v>
      </c>
      <c r="F30" s="1" t="s">
        <v>29</v>
      </c>
      <c r="G30" s="1">
        <f>C30+G29-E30</f>
        <v>1014638.6900000004</v>
      </c>
    </row>
    <row r="31" spans="1:7" hidden="1" x14ac:dyDescent="0.25">
      <c r="A31" s="1"/>
      <c r="B31" s="1"/>
      <c r="C31" s="1"/>
      <c r="D31" s="1"/>
      <c r="E31" s="1">
        <v>1750</v>
      </c>
      <c r="F31" s="1" t="s">
        <v>30</v>
      </c>
      <c r="G31" s="1">
        <f>C31+G30-E31</f>
        <v>1012888.6900000004</v>
      </c>
    </row>
    <row r="32" spans="1:7" hidden="1" x14ac:dyDescent="0.25">
      <c r="A32" s="1" t="s">
        <v>5</v>
      </c>
      <c r="B32" s="1">
        <v>2016</v>
      </c>
      <c r="C32" s="1">
        <v>56621.74</v>
      </c>
      <c r="D32" s="1"/>
      <c r="E32" s="1"/>
      <c r="F32" s="1"/>
      <c r="G32" s="1">
        <f>C32+G31-E32</f>
        <v>1069510.4300000004</v>
      </c>
    </row>
    <row r="33" spans="1:7" hidden="1" x14ac:dyDescent="0.25">
      <c r="A33" s="1" t="s">
        <v>31</v>
      </c>
      <c r="B33" s="1">
        <v>2016</v>
      </c>
      <c r="C33" s="1">
        <v>55217.98</v>
      </c>
      <c r="D33" s="1"/>
      <c r="E33" s="1"/>
      <c r="F33" s="1"/>
      <c r="G33" s="1">
        <f t="shared" ref="G33:G50" si="1">C33+G32-E33</f>
        <v>1124728.4100000004</v>
      </c>
    </row>
    <row r="34" spans="1:7" ht="30" hidden="1" x14ac:dyDescent="0.25">
      <c r="A34" s="1" t="s">
        <v>7</v>
      </c>
      <c r="B34" s="1">
        <v>2016</v>
      </c>
      <c r="C34" s="1">
        <v>56150.12</v>
      </c>
      <c r="D34" s="1"/>
      <c r="E34" s="1">
        <v>15052.55</v>
      </c>
      <c r="F34" s="2" t="s">
        <v>32</v>
      </c>
      <c r="G34" s="1">
        <f t="shared" si="1"/>
        <v>1165825.9800000004</v>
      </c>
    </row>
    <row r="35" spans="1:7" hidden="1" x14ac:dyDescent="0.25">
      <c r="A35" s="1" t="s">
        <v>33</v>
      </c>
      <c r="B35" s="1">
        <v>2016</v>
      </c>
      <c r="C35" s="1">
        <v>47220.3</v>
      </c>
      <c r="D35" s="1"/>
      <c r="E35" s="1"/>
      <c r="F35" s="2"/>
      <c r="G35" s="1">
        <f t="shared" si="1"/>
        <v>1213046.2800000005</v>
      </c>
    </row>
    <row r="36" spans="1:7" hidden="1" x14ac:dyDescent="0.25">
      <c r="A36" s="1" t="s">
        <v>20</v>
      </c>
      <c r="B36" s="1">
        <v>2016</v>
      </c>
      <c r="C36" s="1">
        <v>60753.440000000002</v>
      </c>
      <c r="D36" s="1"/>
      <c r="E36" s="1">
        <v>15772.8</v>
      </c>
      <c r="F36" s="2" t="s">
        <v>34</v>
      </c>
      <c r="G36" s="1">
        <f t="shared" si="1"/>
        <v>1258026.9200000004</v>
      </c>
    </row>
    <row r="37" spans="1:7" hidden="1" x14ac:dyDescent="0.25">
      <c r="A37" s="1" t="s">
        <v>21</v>
      </c>
      <c r="B37" s="1">
        <v>2016</v>
      </c>
      <c r="C37" s="1">
        <v>53535.199999999997</v>
      </c>
      <c r="D37" s="1"/>
      <c r="E37" s="1"/>
      <c r="F37" s="2"/>
      <c r="G37" s="1">
        <f t="shared" si="1"/>
        <v>1311562.1200000003</v>
      </c>
    </row>
    <row r="38" spans="1:7" hidden="1" x14ac:dyDescent="0.25">
      <c r="A38" s="1" t="s">
        <v>23</v>
      </c>
      <c r="B38" s="1">
        <v>2016</v>
      </c>
      <c r="C38" s="1">
        <v>58308.29</v>
      </c>
      <c r="D38" s="1"/>
      <c r="E38" s="1"/>
      <c r="F38" s="2"/>
      <c r="G38" s="1">
        <f t="shared" si="1"/>
        <v>1369870.4100000004</v>
      </c>
    </row>
    <row r="39" spans="1:7" hidden="1" x14ac:dyDescent="0.25">
      <c r="A39" s="1" t="s">
        <v>0</v>
      </c>
      <c r="B39" s="1">
        <v>2017</v>
      </c>
      <c r="C39" s="1">
        <v>53309.23</v>
      </c>
      <c r="D39" s="1"/>
      <c r="E39" s="1"/>
      <c r="F39" s="2"/>
      <c r="G39" s="1">
        <f t="shared" si="1"/>
        <v>1423179.6400000004</v>
      </c>
    </row>
    <row r="40" spans="1:7" hidden="1" x14ac:dyDescent="0.25">
      <c r="A40" s="1" t="s">
        <v>1</v>
      </c>
      <c r="B40" s="1">
        <v>2017</v>
      </c>
      <c r="C40" s="1">
        <v>46369.91</v>
      </c>
      <c r="D40" s="1"/>
      <c r="E40" s="1"/>
      <c r="F40" s="2"/>
      <c r="G40" s="1">
        <f t="shared" si="1"/>
        <v>1469549.5500000003</v>
      </c>
    </row>
    <row r="41" spans="1:7" hidden="1" x14ac:dyDescent="0.25">
      <c r="A41" s="1" t="s">
        <v>2</v>
      </c>
      <c r="B41" s="1">
        <v>2017</v>
      </c>
      <c r="C41" s="1">
        <v>71558.22</v>
      </c>
      <c r="D41" s="1"/>
      <c r="E41" s="1">
        <v>23036.35</v>
      </c>
      <c r="F41" s="2" t="s">
        <v>35</v>
      </c>
      <c r="G41" s="1">
        <f t="shared" si="1"/>
        <v>1518071.4200000002</v>
      </c>
    </row>
    <row r="42" spans="1:7" hidden="1" x14ac:dyDescent="0.25">
      <c r="A42" s="1" t="s">
        <v>3</v>
      </c>
      <c r="B42" s="1">
        <v>2017</v>
      </c>
      <c r="C42" s="1">
        <v>69626.179999999993</v>
      </c>
      <c r="D42" s="1"/>
      <c r="E42" s="1"/>
      <c r="F42" s="2"/>
      <c r="G42" s="1">
        <f t="shared" si="1"/>
        <v>1587697.6</v>
      </c>
    </row>
    <row r="43" spans="1:7" hidden="1" x14ac:dyDescent="0.25">
      <c r="A43" s="1" t="s">
        <v>4</v>
      </c>
      <c r="B43" s="1">
        <v>2017</v>
      </c>
      <c r="C43" s="1">
        <v>69013.39</v>
      </c>
      <c r="D43" s="1"/>
      <c r="E43" s="1"/>
      <c r="F43" s="2"/>
      <c r="G43" s="1">
        <f t="shared" si="1"/>
        <v>1656710.99</v>
      </c>
    </row>
    <row r="44" spans="1:7" hidden="1" x14ac:dyDescent="0.25">
      <c r="A44" s="1" t="s">
        <v>5</v>
      </c>
      <c r="B44" s="1">
        <v>2017</v>
      </c>
      <c r="C44" s="1">
        <v>51154.81</v>
      </c>
      <c r="D44" s="1"/>
      <c r="E44" s="1"/>
      <c r="F44" s="2"/>
      <c r="G44" s="1">
        <f t="shared" si="1"/>
        <v>1707865.8</v>
      </c>
    </row>
    <row r="45" spans="1:7" hidden="1" x14ac:dyDescent="0.25">
      <c r="A45" s="1" t="s">
        <v>6</v>
      </c>
      <c r="B45" s="1">
        <v>2017</v>
      </c>
      <c r="C45" s="1">
        <v>68525.56</v>
      </c>
      <c r="D45" s="1"/>
      <c r="E45" s="1">
        <v>1142</v>
      </c>
      <c r="F45" s="2" t="s">
        <v>36</v>
      </c>
      <c r="G45" s="1">
        <f t="shared" si="1"/>
        <v>1775249.36</v>
      </c>
    </row>
    <row r="46" spans="1:7" hidden="1" x14ac:dyDescent="0.25">
      <c r="A46" s="1"/>
      <c r="B46" s="1"/>
      <c r="C46" s="1"/>
      <c r="D46" s="1"/>
      <c r="E46" s="1">
        <v>12000</v>
      </c>
      <c r="F46" s="2" t="s">
        <v>37</v>
      </c>
      <c r="G46" s="1">
        <f t="shared" si="1"/>
        <v>1763249.36</v>
      </c>
    </row>
    <row r="47" spans="1:7" hidden="1" x14ac:dyDescent="0.25">
      <c r="A47" s="1" t="s">
        <v>7</v>
      </c>
      <c r="B47" s="1">
        <v>2017</v>
      </c>
      <c r="C47" s="1">
        <v>63416.85</v>
      </c>
      <c r="D47" s="1"/>
      <c r="E47" s="1"/>
      <c r="F47" s="2"/>
      <c r="G47" s="1">
        <f t="shared" si="1"/>
        <v>1826666.2100000002</v>
      </c>
    </row>
    <row r="48" spans="1:7" hidden="1" x14ac:dyDescent="0.25">
      <c r="A48" s="1" t="s">
        <v>19</v>
      </c>
      <c r="B48" s="1">
        <v>2017</v>
      </c>
      <c r="C48" s="1">
        <v>57787.25</v>
      </c>
      <c r="D48" s="1"/>
      <c r="E48" s="1"/>
      <c r="F48" s="2"/>
      <c r="G48" s="1">
        <f t="shared" si="1"/>
        <v>1884453.4600000002</v>
      </c>
    </row>
    <row r="49" spans="1:7" hidden="1" x14ac:dyDescent="0.25">
      <c r="A49" s="1" t="s">
        <v>38</v>
      </c>
      <c r="B49" s="1">
        <v>2017</v>
      </c>
      <c r="C49" s="1">
        <v>74251.539999999994</v>
      </c>
      <c r="D49" s="1"/>
      <c r="E49" s="1"/>
      <c r="F49" s="2"/>
      <c r="G49" s="4">
        <f t="shared" si="1"/>
        <v>1958705.0000000002</v>
      </c>
    </row>
    <row r="50" spans="1:7" hidden="1" x14ac:dyDescent="0.25">
      <c r="A50" s="1" t="s">
        <v>21</v>
      </c>
      <c r="B50" s="1">
        <v>2017</v>
      </c>
      <c r="C50" s="1">
        <v>72439.41</v>
      </c>
      <c r="D50" s="1"/>
      <c r="E50" s="1"/>
      <c r="F50" s="2"/>
      <c r="G50" s="4">
        <f t="shared" si="1"/>
        <v>2031144.4100000001</v>
      </c>
    </row>
    <row r="51" spans="1:7" hidden="1" x14ac:dyDescent="0.25">
      <c r="A51" s="1" t="s">
        <v>23</v>
      </c>
      <c r="B51" s="1">
        <v>2017</v>
      </c>
      <c r="C51" s="1">
        <v>64635.95</v>
      </c>
      <c r="D51" s="1"/>
      <c r="E51" s="1"/>
      <c r="F51" s="2"/>
      <c r="G51" s="4">
        <f>C51+G50-E51</f>
        <v>2095780.36</v>
      </c>
    </row>
    <row r="52" spans="1:7" hidden="1" x14ac:dyDescent="0.25">
      <c r="A52" s="1" t="s">
        <v>0</v>
      </c>
      <c r="B52" s="1">
        <v>2018</v>
      </c>
      <c r="C52" s="1">
        <v>72985.16</v>
      </c>
      <c r="D52" s="1"/>
      <c r="E52" s="1"/>
      <c r="F52" s="2"/>
      <c r="G52" s="4">
        <f>C52+G51-E52</f>
        <v>2168765.52</v>
      </c>
    </row>
    <row r="53" spans="1:7" hidden="1" x14ac:dyDescent="0.25">
      <c r="A53" s="1" t="s">
        <v>1</v>
      </c>
      <c r="B53" s="1">
        <v>2018</v>
      </c>
      <c r="C53" s="1">
        <v>65935.240000000005</v>
      </c>
      <c r="D53" s="1"/>
      <c r="E53" s="1">
        <v>32190</v>
      </c>
      <c r="F53" s="2" t="s">
        <v>41</v>
      </c>
      <c r="G53" s="4">
        <f t="shared" ref="G53:G99" si="2">C53+G52-E53</f>
        <v>2202510.7600000002</v>
      </c>
    </row>
    <row r="54" spans="1:7" ht="30" hidden="1" x14ac:dyDescent="0.25">
      <c r="A54" s="1" t="s">
        <v>2</v>
      </c>
      <c r="B54" s="1">
        <v>2018</v>
      </c>
      <c r="C54" s="1">
        <v>69924.84</v>
      </c>
      <c r="D54" s="1"/>
      <c r="E54" s="1">
        <v>39238.43</v>
      </c>
      <c r="F54" s="2" t="s">
        <v>39</v>
      </c>
      <c r="G54" s="4">
        <f t="shared" si="2"/>
        <v>2233197.17</v>
      </c>
    </row>
    <row r="55" spans="1:7" hidden="1" x14ac:dyDescent="0.25">
      <c r="A55" s="1" t="s">
        <v>3</v>
      </c>
      <c r="B55" s="1">
        <v>2018</v>
      </c>
      <c r="C55" s="1">
        <v>65730.53</v>
      </c>
      <c r="D55" s="1"/>
      <c r="E55" s="1"/>
      <c r="F55" s="2"/>
      <c r="G55" s="4">
        <f t="shared" si="2"/>
        <v>2298927.6999999997</v>
      </c>
    </row>
    <row r="56" spans="1:7" hidden="1" x14ac:dyDescent="0.25">
      <c r="A56" s="1" t="s">
        <v>4</v>
      </c>
      <c r="B56" s="1">
        <v>2018</v>
      </c>
      <c r="C56" s="1">
        <v>64177.97</v>
      </c>
      <c r="D56" s="1"/>
      <c r="E56" s="1"/>
      <c r="F56" s="2"/>
      <c r="G56" s="4">
        <f t="shared" si="2"/>
        <v>2363105.67</v>
      </c>
    </row>
    <row r="57" spans="1:7" ht="30" hidden="1" x14ac:dyDescent="0.25">
      <c r="A57" s="1" t="s">
        <v>5</v>
      </c>
      <c r="B57" s="1">
        <v>2018</v>
      </c>
      <c r="C57" s="1">
        <v>61680.69</v>
      </c>
      <c r="D57" s="1"/>
      <c r="E57" s="1">
        <v>111618.9</v>
      </c>
      <c r="F57" s="2" t="s">
        <v>40</v>
      </c>
      <c r="G57" s="4">
        <f t="shared" si="2"/>
        <v>2313167.46</v>
      </c>
    </row>
    <row r="58" spans="1:7" hidden="1" x14ac:dyDescent="0.25">
      <c r="A58" s="1" t="s">
        <v>31</v>
      </c>
      <c r="B58" s="1">
        <v>2018</v>
      </c>
      <c r="C58" s="1">
        <v>73016.039999999994</v>
      </c>
      <c r="D58" s="1"/>
      <c r="E58" s="1"/>
      <c r="F58" s="2"/>
      <c r="G58" s="4">
        <f t="shared" si="2"/>
        <v>2386183.5</v>
      </c>
    </row>
    <row r="59" spans="1:7" hidden="1" x14ac:dyDescent="0.25">
      <c r="A59" s="1" t="s">
        <v>7</v>
      </c>
      <c r="B59" s="1">
        <v>2018</v>
      </c>
      <c r="C59" s="1">
        <v>66548.27</v>
      </c>
      <c r="D59" s="1"/>
      <c r="E59" s="1"/>
      <c r="F59" s="2"/>
      <c r="G59" s="4">
        <f t="shared" si="2"/>
        <v>2452731.77</v>
      </c>
    </row>
    <row r="60" spans="1:7" hidden="1" x14ac:dyDescent="0.25">
      <c r="A60" s="1" t="s">
        <v>19</v>
      </c>
      <c r="B60" s="1">
        <v>2018</v>
      </c>
      <c r="C60" s="1">
        <v>76328.97</v>
      </c>
      <c r="D60" s="1"/>
      <c r="E60" s="1"/>
      <c r="F60" s="2"/>
      <c r="G60" s="4">
        <f t="shared" si="2"/>
        <v>2529060.7400000002</v>
      </c>
    </row>
    <row r="61" spans="1:7" hidden="1" x14ac:dyDescent="0.25">
      <c r="A61" s="1" t="s">
        <v>38</v>
      </c>
      <c r="B61" s="1">
        <v>2018</v>
      </c>
      <c r="C61" s="1">
        <v>70559.7</v>
      </c>
      <c r="D61" s="1"/>
      <c r="E61" s="1"/>
      <c r="F61" s="2"/>
      <c r="G61" s="4">
        <f t="shared" si="2"/>
        <v>2599620.4400000004</v>
      </c>
    </row>
    <row r="62" spans="1:7" hidden="1" x14ac:dyDescent="0.25">
      <c r="A62" s="1" t="s">
        <v>21</v>
      </c>
      <c r="B62" s="1">
        <v>2018</v>
      </c>
      <c r="C62" s="1">
        <v>69846.5</v>
      </c>
      <c r="D62" s="1"/>
      <c r="E62" s="1">
        <v>64153.440000000002</v>
      </c>
      <c r="F62" s="2" t="s">
        <v>42</v>
      </c>
      <c r="G62" s="4">
        <f t="shared" si="2"/>
        <v>2605313.5000000005</v>
      </c>
    </row>
    <row r="63" spans="1:7" ht="30" hidden="1" x14ac:dyDescent="0.25">
      <c r="A63" s="1" t="s">
        <v>23</v>
      </c>
      <c r="B63" s="1">
        <v>2018</v>
      </c>
      <c r="C63" s="1">
        <v>68468.77</v>
      </c>
      <c r="D63" s="1"/>
      <c r="E63" s="1">
        <v>245499.43</v>
      </c>
      <c r="F63" s="2" t="s">
        <v>43</v>
      </c>
      <c r="G63" s="4">
        <f t="shared" si="2"/>
        <v>2428282.8400000003</v>
      </c>
    </row>
    <row r="64" spans="1:7" hidden="1" x14ac:dyDescent="0.25">
      <c r="A64" s="1" t="s">
        <v>0</v>
      </c>
      <c r="B64" s="1">
        <v>2019</v>
      </c>
      <c r="C64" s="1">
        <v>67690.7</v>
      </c>
      <c r="D64" s="1"/>
      <c r="E64" s="1"/>
      <c r="F64" s="2"/>
      <c r="G64" s="4">
        <f t="shared" si="2"/>
        <v>2495973.5400000005</v>
      </c>
    </row>
    <row r="65" spans="1:10" hidden="1" x14ac:dyDescent="0.25">
      <c r="A65" s="1" t="s">
        <v>1</v>
      </c>
      <c r="B65" s="1">
        <v>2019</v>
      </c>
      <c r="C65" s="1">
        <v>71192.820000000007</v>
      </c>
      <c r="D65" s="1"/>
      <c r="E65" s="1"/>
      <c r="F65" s="2"/>
      <c r="G65" s="4">
        <f t="shared" si="2"/>
        <v>2567166.3600000003</v>
      </c>
    </row>
    <row r="66" spans="1:10" hidden="1" x14ac:dyDescent="0.25">
      <c r="A66" s="1" t="s">
        <v>2</v>
      </c>
      <c r="B66" s="1">
        <v>2019</v>
      </c>
      <c r="C66" s="1">
        <v>74615.009999999995</v>
      </c>
      <c r="D66" s="1"/>
      <c r="E66" s="1">
        <v>13949.16</v>
      </c>
      <c r="F66" s="2" t="s">
        <v>45</v>
      </c>
      <c r="G66" s="4">
        <f t="shared" si="2"/>
        <v>2627832.21</v>
      </c>
    </row>
    <row r="67" spans="1:10" hidden="1" x14ac:dyDescent="0.25">
      <c r="A67" s="1"/>
      <c r="B67" s="1"/>
      <c r="C67" s="1"/>
      <c r="D67" s="1"/>
      <c r="E67" s="1">
        <v>13988.01</v>
      </c>
      <c r="F67" s="2" t="s">
        <v>44</v>
      </c>
      <c r="G67" s="4">
        <f t="shared" si="2"/>
        <v>2613844.2000000002</v>
      </c>
    </row>
    <row r="68" spans="1:10" hidden="1" x14ac:dyDescent="0.25">
      <c r="A68" s="1" t="s">
        <v>3</v>
      </c>
      <c r="B68" s="1">
        <v>2019</v>
      </c>
      <c r="C68" s="1">
        <v>78449.100000000006</v>
      </c>
      <c r="D68" s="1"/>
      <c r="E68" s="1">
        <v>1150</v>
      </c>
      <c r="F68" s="2" t="s">
        <v>46</v>
      </c>
      <c r="G68" s="4">
        <f t="shared" si="2"/>
        <v>2691143.3000000003</v>
      </c>
    </row>
    <row r="69" spans="1:10" hidden="1" x14ac:dyDescent="0.25">
      <c r="A69" s="1" t="s">
        <v>4</v>
      </c>
      <c r="B69" s="1">
        <v>2019</v>
      </c>
      <c r="C69" s="1">
        <v>70281.179999999993</v>
      </c>
      <c r="D69" s="1"/>
      <c r="E69" s="1"/>
      <c r="F69" s="2"/>
      <c r="G69" s="4">
        <f t="shared" si="2"/>
        <v>2761424.4800000004</v>
      </c>
    </row>
    <row r="70" spans="1:10" hidden="1" x14ac:dyDescent="0.25">
      <c r="A70" s="1"/>
      <c r="B70" s="1"/>
      <c r="C70" s="1"/>
      <c r="D70" s="1"/>
      <c r="E70" s="1"/>
      <c r="F70" s="2"/>
      <c r="G70" s="4">
        <f t="shared" si="2"/>
        <v>2761424.4800000004</v>
      </c>
    </row>
    <row r="71" spans="1:10" ht="30" hidden="1" x14ac:dyDescent="0.25">
      <c r="A71" s="1" t="s">
        <v>5</v>
      </c>
      <c r="B71" s="1">
        <v>2019</v>
      </c>
      <c r="C71" s="1">
        <v>66231.34</v>
      </c>
      <c r="D71" s="1"/>
      <c r="E71" s="1">
        <v>7631</v>
      </c>
      <c r="F71" s="2" t="s">
        <v>47</v>
      </c>
      <c r="G71" s="4">
        <f t="shared" si="2"/>
        <v>2820024.8200000003</v>
      </c>
      <c r="J71" s="5"/>
    </row>
    <row r="72" spans="1:10" hidden="1" x14ac:dyDescent="0.25">
      <c r="A72" s="1"/>
      <c r="B72" s="1"/>
      <c r="C72" s="1"/>
      <c r="D72" s="1"/>
      <c r="E72" s="1">
        <v>1405</v>
      </c>
      <c r="F72" s="2" t="s">
        <v>48</v>
      </c>
      <c r="G72" s="4">
        <f>C72+G71-E72</f>
        <v>2818619.8200000003</v>
      </c>
      <c r="J72" s="5"/>
    </row>
    <row r="73" spans="1:10" hidden="1" x14ac:dyDescent="0.25">
      <c r="A73" s="1" t="s">
        <v>31</v>
      </c>
      <c r="B73" s="1">
        <v>2019</v>
      </c>
      <c r="C73" s="1">
        <v>78733.81</v>
      </c>
      <c r="D73" s="1"/>
      <c r="E73" s="1">
        <v>560</v>
      </c>
      <c r="F73" s="2" t="s">
        <v>49</v>
      </c>
      <c r="G73" s="4">
        <f t="shared" si="2"/>
        <v>2896793.6300000004</v>
      </c>
      <c r="J73" s="5"/>
    </row>
    <row r="74" spans="1:10" hidden="1" x14ac:dyDescent="0.25">
      <c r="A74" s="1" t="s">
        <v>7</v>
      </c>
      <c r="B74" s="1">
        <v>2019</v>
      </c>
      <c r="C74" s="1">
        <v>72872.679999999993</v>
      </c>
      <c r="D74" s="1"/>
      <c r="E74" s="1">
        <v>10514</v>
      </c>
      <c r="F74" s="2" t="s">
        <v>50</v>
      </c>
      <c r="G74" s="4">
        <f t="shared" si="2"/>
        <v>2959152.3100000005</v>
      </c>
      <c r="J74" s="5"/>
    </row>
    <row r="75" spans="1:10" hidden="1" x14ac:dyDescent="0.25">
      <c r="A75" s="1" t="s">
        <v>19</v>
      </c>
      <c r="B75" s="1">
        <v>2019</v>
      </c>
      <c r="C75" s="1">
        <v>68101.5</v>
      </c>
      <c r="D75" s="1"/>
      <c r="E75" s="1">
        <v>63000</v>
      </c>
      <c r="F75" s="2" t="s">
        <v>51</v>
      </c>
      <c r="G75" s="4">
        <f>C75+G74-E75</f>
        <v>2964253.8100000005</v>
      </c>
      <c r="J75" s="5"/>
    </row>
    <row r="76" spans="1:10" ht="30" hidden="1" x14ac:dyDescent="0.25">
      <c r="B76" s="1"/>
      <c r="C76" s="1"/>
      <c r="D76" s="1"/>
      <c r="E76" s="1">
        <v>2127</v>
      </c>
      <c r="F76" s="2" t="s">
        <v>52</v>
      </c>
      <c r="G76" s="4">
        <f>C76+G75-E76</f>
        <v>2962126.8100000005</v>
      </c>
      <c r="J76" s="5"/>
    </row>
    <row r="77" spans="1:10" ht="30" hidden="1" x14ac:dyDescent="0.25">
      <c r="A77" s="1"/>
      <c r="B77" s="1"/>
      <c r="C77" s="1"/>
      <c r="D77" s="1"/>
      <c r="E77" s="1">
        <v>887</v>
      </c>
      <c r="F77" s="2" t="s">
        <v>53</v>
      </c>
      <c r="G77" s="4">
        <f t="shared" si="2"/>
        <v>2961239.8100000005</v>
      </c>
      <c r="J77" s="5"/>
    </row>
    <row r="78" spans="1:10" hidden="1" x14ac:dyDescent="0.25">
      <c r="A78" s="1" t="s">
        <v>20</v>
      </c>
      <c r="B78" s="1">
        <v>2019</v>
      </c>
      <c r="C78" s="1">
        <v>68101.5</v>
      </c>
      <c r="D78" s="1"/>
      <c r="E78" s="1"/>
      <c r="F78" s="2"/>
      <c r="G78" s="4">
        <f t="shared" si="2"/>
        <v>3029341.3100000005</v>
      </c>
      <c r="J78" s="5"/>
    </row>
    <row r="79" spans="1:10" ht="30" hidden="1" x14ac:dyDescent="0.25">
      <c r="A79" s="1" t="s">
        <v>21</v>
      </c>
      <c r="B79" s="1">
        <v>2019</v>
      </c>
      <c r="C79" s="1">
        <v>79081.73</v>
      </c>
      <c r="D79" s="1"/>
      <c r="E79" s="1">
        <v>28450</v>
      </c>
      <c r="F79" s="2" t="s">
        <v>54</v>
      </c>
      <c r="G79" s="4">
        <f t="shared" si="2"/>
        <v>3079973.0400000005</v>
      </c>
      <c r="J79" s="5"/>
    </row>
    <row r="80" spans="1:10" hidden="1" x14ac:dyDescent="0.25">
      <c r="A80" s="1" t="s">
        <v>23</v>
      </c>
      <c r="B80" s="1">
        <v>2019</v>
      </c>
      <c r="C80" s="1">
        <v>83573.58</v>
      </c>
      <c r="D80" s="1"/>
      <c r="E80" s="1"/>
      <c r="F80" s="2"/>
      <c r="G80" s="4">
        <f t="shared" si="2"/>
        <v>3163546.6200000006</v>
      </c>
      <c r="J80" s="5"/>
    </row>
    <row r="81" spans="1:10" hidden="1" x14ac:dyDescent="0.25">
      <c r="A81" s="1" t="s">
        <v>0</v>
      </c>
      <c r="B81" s="1">
        <v>2020</v>
      </c>
      <c r="C81" s="1">
        <v>72563.03</v>
      </c>
      <c r="D81" s="1"/>
      <c r="E81" s="1"/>
      <c r="F81" s="2"/>
      <c r="G81" s="4">
        <f t="shared" si="2"/>
        <v>3236109.6500000004</v>
      </c>
      <c r="J81" s="5"/>
    </row>
    <row r="82" spans="1:10" hidden="1" x14ac:dyDescent="0.25">
      <c r="A82" s="1" t="s">
        <v>1</v>
      </c>
      <c r="B82" s="1">
        <v>2020</v>
      </c>
      <c r="C82" s="1">
        <v>70737.53</v>
      </c>
      <c r="D82" s="1"/>
      <c r="E82" s="1">
        <v>11008.04</v>
      </c>
      <c r="F82" s="2" t="s">
        <v>61</v>
      </c>
      <c r="G82" s="4">
        <f t="shared" si="2"/>
        <v>3295839.14</v>
      </c>
      <c r="J82" s="5"/>
    </row>
    <row r="83" spans="1:10" hidden="1" x14ac:dyDescent="0.25">
      <c r="A83" s="1" t="s">
        <v>2</v>
      </c>
      <c r="B83" s="1">
        <v>2020</v>
      </c>
      <c r="C83" s="1">
        <v>82957.52</v>
      </c>
      <c r="D83" s="1"/>
      <c r="E83" s="1">
        <v>12880.45</v>
      </c>
      <c r="F83" s="2" t="s">
        <v>60</v>
      </c>
      <c r="G83" s="4">
        <f t="shared" si="2"/>
        <v>3365916.21</v>
      </c>
      <c r="J83" s="5"/>
    </row>
    <row r="84" spans="1:10" hidden="1" x14ac:dyDescent="0.25">
      <c r="A84" s="1" t="s">
        <v>3</v>
      </c>
      <c r="B84" s="1">
        <v>2020</v>
      </c>
      <c r="C84" s="1">
        <v>73445.33</v>
      </c>
      <c r="D84" s="1"/>
      <c r="E84" s="1"/>
      <c r="F84" s="2"/>
      <c r="G84" s="4">
        <f t="shared" si="2"/>
        <v>3439361.54</v>
      </c>
      <c r="J84" s="5"/>
    </row>
    <row r="85" spans="1:10" hidden="1" x14ac:dyDescent="0.25">
      <c r="A85" s="1" t="s">
        <v>4</v>
      </c>
      <c r="B85" s="1">
        <v>2020</v>
      </c>
      <c r="C85" s="1">
        <v>78037.279999999999</v>
      </c>
      <c r="D85" s="1"/>
      <c r="E85" s="1"/>
      <c r="F85" s="2"/>
      <c r="G85" s="4">
        <f t="shared" si="2"/>
        <v>3517398.82</v>
      </c>
      <c r="J85" s="5"/>
    </row>
    <row r="86" spans="1:10" hidden="1" x14ac:dyDescent="0.25">
      <c r="A86" s="1" t="s">
        <v>5</v>
      </c>
      <c r="B86" s="1">
        <v>2020</v>
      </c>
      <c r="C86" s="1">
        <v>74594.289999999994</v>
      </c>
      <c r="D86" s="1"/>
      <c r="E86" s="1">
        <v>2448</v>
      </c>
      <c r="F86" s="2" t="s">
        <v>62</v>
      </c>
      <c r="G86" s="4">
        <f t="shared" si="2"/>
        <v>3589545.11</v>
      </c>
      <c r="J86" s="5"/>
    </row>
    <row r="87" spans="1:10" hidden="1" x14ac:dyDescent="0.25">
      <c r="A87" s="1" t="s">
        <v>31</v>
      </c>
      <c r="B87" s="1">
        <v>2020</v>
      </c>
      <c r="C87" s="1">
        <v>74470.820000000007</v>
      </c>
      <c r="D87" s="1"/>
      <c r="E87" s="1">
        <v>76700</v>
      </c>
      <c r="F87" s="2" t="s">
        <v>70</v>
      </c>
      <c r="G87" s="4">
        <f t="shared" si="2"/>
        <v>3587315.9299999997</v>
      </c>
      <c r="J87" s="5"/>
    </row>
    <row r="88" spans="1:10" hidden="1" x14ac:dyDescent="0.25">
      <c r="A88" s="1"/>
      <c r="B88" s="1"/>
      <c r="C88" s="1"/>
      <c r="D88" s="1"/>
      <c r="E88" s="1">
        <v>328354</v>
      </c>
      <c r="F88" s="2" t="s">
        <v>71</v>
      </c>
      <c r="G88" s="4">
        <f t="shared" si="2"/>
        <v>3258961.9299999997</v>
      </c>
      <c r="J88" s="5"/>
    </row>
    <row r="89" spans="1:10" hidden="1" x14ac:dyDescent="0.25">
      <c r="A89" s="1" t="s">
        <v>7</v>
      </c>
      <c r="B89" s="1">
        <v>2020</v>
      </c>
      <c r="C89" s="1">
        <v>77095.3</v>
      </c>
      <c r="D89" s="1"/>
      <c r="E89" s="1">
        <v>2998</v>
      </c>
      <c r="F89" s="2" t="s">
        <v>63</v>
      </c>
      <c r="G89" s="4">
        <f t="shared" si="2"/>
        <v>3333059.2299999995</v>
      </c>
      <c r="J89" s="5"/>
    </row>
    <row r="90" spans="1:10" hidden="1" x14ac:dyDescent="0.25">
      <c r="A90" s="1"/>
      <c r="B90" s="1"/>
      <c r="C90" s="1"/>
      <c r="D90" s="1"/>
      <c r="E90" s="1">
        <v>850.4</v>
      </c>
      <c r="F90" s="2" t="s">
        <v>67</v>
      </c>
      <c r="G90" s="4">
        <f t="shared" si="2"/>
        <v>3332208.8299999996</v>
      </c>
      <c r="J90" s="5"/>
    </row>
    <row r="91" spans="1:10" hidden="1" x14ac:dyDescent="0.25">
      <c r="A91" s="1"/>
      <c r="B91" s="1">
        <v>2020</v>
      </c>
      <c r="C91" s="1"/>
      <c r="D91" s="1"/>
      <c r="E91" s="1">
        <v>11000</v>
      </c>
      <c r="F91" s="2" t="s">
        <v>64</v>
      </c>
      <c r="G91" s="4">
        <f t="shared" si="2"/>
        <v>3321208.8299999996</v>
      </c>
      <c r="J91" s="5"/>
    </row>
    <row r="92" spans="1:10" hidden="1" x14ac:dyDescent="0.25">
      <c r="A92" s="1"/>
      <c r="B92" s="1"/>
      <c r="C92" s="1"/>
      <c r="D92" s="1"/>
      <c r="E92" s="1">
        <v>86000</v>
      </c>
      <c r="F92" s="2" t="s">
        <v>65</v>
      </c>
      <c r="G92" s="4">
        <f t="shared" si="2"/>
        <v>3235208.8299999996</v>
      </c>
      <c r="J92" s="5"/>
    </row>
    <row r="93" spans="1:10" hidden="1" x14ac:dyDescent="0.25">
      <c r="A93" s="1" t="s">
        <v>19</v>
      </c>
      <c r="B93" s="1">
        <v>2020</v>
      </c>
      <c r="C93" s="1">
        <v>84771.73</v>
      </c>
      <c r="D93" s="1"/>
      <c r="E93" s="1">
        <v>119815.76</v>
      </c>
      <c r="F93" s="2" t="s">
        <v>66</v>
      </c>
      <c r="G93" s="4">
        <f t="shared" si="2"/>
        <v>3200164.8</v>
      </c>
      <c r="J93" s="5"/>
    </row>
    <row r="94" spans="1:10" hidden="1" x14ac:dyDescent="0.25">
      <c r="A94" s="1"/>
      <c r="B94" s="1"/>
      <c r="C94" s="1"/>
      <c r="D94" s="1"/>
      <c r="E94" s="1">
        <v>1258</v>
      </c>
      <c r="F94" s="2" t="s">
        <v>67</v>
      </c>
      <c r="G94" s="4">
        <f t="shared" si="2"/>
        <v>3198906.8</v>
      </c>
      <c r="J94" s="5"/>
    </row>
    <row r="95" spans="1:10" hidden="1" x14ac:dyDescent="0.25">
      <c r="A95" s="1"/>
      <c r="B95" s="1"/>
      <c r="C95" s="1"/>
      <c r="D95" s="1"/>
      <c r="E95" s="1">
        <v>301866.40000000002</v>
      </c>
      <c r="F95" s="2" t="s">
        <v>68</v>
      </c>
      <c r="G95" s="4">
        <f t="shared" si="2"/>
        <v>2897040.4</v>
      </c>
      <c r="J95" s="5"/>
    </row>
    <row r="96" spans="1:10" hidden="1" x14ac:dyDescent="0.25">
      <c r="A96" s="1"/>
      <c r="B96" s="1"/>
      <c r="C96" s="1"/>
      <c r="D96" s="1"/>
      <c r="E96" s="1">
        <v>20000</v>
      </c>
      <c r="F96" s="2" t="s">
        <v>69</v>
      </c>
      <c r="G96" s="4">
        <f t="shared" si="2"/>
        <v>2877040.4</v>
      </c>
      <c r="J96" s="5"/>
    </row>
    <row r="97" spans="1:10" hidden="1" x14ac:dyDescent="0.25">
      <c r="A97" s="1"/>
      <c r="B97" s="1"/>
      <c r="C97" s="1"/>
      <c r="D97" s="1"/>
      <c r="E97" s="1">
        <v>2085</v>
      </c>
      <c r="F97" s="2" t="s">
        <v>72</v>
      </c>
      <c r="G97" s="4">
        <f t="shared" si="2"/>
        <v>2874955.4</v>
      </c>
      <c r="J97" s="5"/>
    </row>
    <row r="98" spans="1:10" hidden="1" x14ac:dyDescent="0.25">
      <c r="A98" s="1"/>
      <c r="B98" s="1"/>
      <c r="C98" s="1"/>
      <c r="D98" s="1"/>
      <c r="E98" s="1">
        <v>2025</v>
      </c>
      <c r="F98" s="2" t="s">
        <v>73</v>
      </c>
      <c r="G98" s="4">
        <f t="shared" si="2"/>
        <v>2872930.4</v>
      </c>
      <c r="J98" s="5"/>
    </row>
    <row r="99" spans="1:10" hidden="1" x14ac:dyDescent="0.25">
      <c r="A99" s="1" t="s">
        <v>74</v>
      </c>
      <c r="B99" s="1">
        <v>2020</v>
      </c>
      <c r="C99" s="1">
        <v>72235.86</v>
      </c>
      <c r="D99" s="1"/>
      <c r="E99" s="1">
        <v>16093.35</v>
      </c>
      <c r="F99" s="2" t="s">
        <v>80</v>
      </c>
      <c r="G99" s="4">
        <f t="shared" si="2"/>
        <v>2929072.9099999997</v>
      </c>
      <c r="J99" s="5"/>
    </row>
    <row r="100" spans="1:10" hidden="1" x14ac:dyDescent="0.25">
      <c r="A100" s="1" t="s">
        <v>21</v>
      </c>
      <c r="B100" s="1">
        <v>2020</v>
      </c>
      <c r="C100" s="1">
        <v>72430.960000000006</v>
      </c>
      <c r="D100" s="1"/>
      <c r="E100" s="1">
        <f>675+4998.4</f>
        <v>5673.4</v>
      </c>
      <c r="F100" s="2" t="s">
        <v>76</v>
      </c>
      <c r="G100" s="4">
        <f>C100+G99-E100</f>
        <v>2995830.4699999997</v>
      </c>
      <c r="J100" s="5"/>
    </row>
    <row r="101" spans="1:10" hidden="1" x14ac:dyDescent="0.25">
      <c r="A101" s="1"/>
      <c r="B101" s="1"/>
      <c r="C101" s="1"/>
      <c r="D101" s="1"/>
      <c r="E101" s="1">
        <v>525.70000000000005</v>
      </c>
      <c r="F101" s="2" t="s">
        <v>75</v>
      </c>
      <c r="G101" s="4">
        <f t="shared" ref="G101:G125" si="3">C101+G100-E101</f>
        <v>2995304.7699999996</v>
      </c>
      <c r="J101" s="5"/>
    </row>
    <row r="102" spans="1:10" hidden="1" x14ac:dyDescent="0.25">
      <c r="A102" s="1" t="s">
        <v>23</v>
      </c>
      <c r="B102" s="1">
        <v>2020</v>
      </c>
      <c r="C102" s="1">
        <v>77816.350000000006</v>
      </c>
      <c r="D102" s="1"/>
      <c r="E102" s="1">
        <v>307445.90000000002</v>
      </c>
      <c r="F102" s="2" t="s">
        <v>79</v>
      </c>
      <c r="G102" s="4">
        <f t="shared" si="3"/>
        <v>2765675.2199999997</v>
      </c>
      <c r="J102" s="5"/>
    </row>
    <row r="103" spans="1:10" hidden="1" x14ac:dyDescent="0.25">
      <c r="A103" s="1"/>
      <c r="B103" s="1"/>
      <c r="C103" s="1"/>
      <c r="D103" s="1"/>
      <c r="E103" s="1">
        <v>12213.67</v>
      </c>
      <c r="F103" s="2" t="s">
        <v>78</v>
      </c>
      <c r="G103" s="4">
        <f t="shared" si="3"/>
        <v>2753461.55</v>
      </c>
      <c r="J103" s="5"/>
    </row>
    <row r="104" spans="1:10" hidden="1" x14ac:dyDescent="0.25">
      <c r="A104" s="1"/>
      <c r="B104" s="1"/>
      <c r="C104" s="1"/>
      <c r="D104" s="1"/>
      <c r="E104" s="1">
        <v>1149</v>
      </c>
      <c r="F104" s="2" t="s">
        <v>46</v>
      </c>
      <c r="G104" s="4">
        <f t="shared" si="3"/>
        <v>2752312.55</v>
      </c>
      <c r="J104" s="5"/>
    </row>
    <row r="105" spans="1:10" hidden="1" x14ac:dyDescent="0.25">
      <c r="A105" s="1" t="s">
        <v>0</v>
      </c>
      <c r="B105" s="1">
        <v>2021</v>
      </c>
      <c r="C105" s="1">
        <v>76064.41</v>
      </c>
      <c r="D105" s="1"/>
      <c r="E105" s="1">
        <v>1299</v>
      </c>
      <c r="F105" s="2" t="s">
        <v>30</v>
      </c>
      <c r="G105" s="4">
        <f t="shared" si="3"/>
        <v>2827077.96</v>
      </c>
      <c r="J105" s="5"/>
    </row>
    <row r="106" spans="1:10" ht="30" hidden="1" x14ac:dyDescent="0.25">
      <c r="A106" s="1" t="s">
        <v>1</v>
      </c>
      <c r="B106" s="1">
        <v>2021</v>
      </c>
      <c r="C106" s="4">
        <v>75021.981215999986</v>
      </c>
      <c r="D106" s="1"/>
      <c r="E106" s="1">
        <v>313455.46999999997</v>
      </c>
      <c r="F106" s="2" t="s">
        <v>77</v>
      </c>
      <c r="G106" s="4">
        <f t="shared" si="3"/>
        <v>2588644.4712159997</v>
      </c>
      <c r="J106" s="5"/>
    </row>
    <row r="107" spans="1:10" hidden="1" x14ac:dyDescent="0.25">
      <c r="A107" s="1"/>
      <c r="B107" s="1"/>
      <c r="C107" s="4"/>
      <c r="D107" s="1"/>
      <c r="E107" s="1">
        <v>999</v>
      </c>
      <c r="F107" s="2" t="s">
        <v>46</v>
      </c>
      <c r="G107" s="4">
        <f t="shared" si="3"/>
        <v>2587645.4712159997</v>
      </c>
      <c r="J107" s="5"/>
    </row>
    <row r="108" spans="1:10" hidden="1" x14ac:dyDescent="0.25">
      <c r="A108" s="1"/>
      <c r="B108" s="1"/>
      <c r="C108" s="4"/>
      <c r="D108" s="1"/>
      <c r="E108" s="1">
        <v>4830</v>
      </c>
      <c r="F108" s="2" t="s">
        <v>81</v>
      </c>
      <c r="G108" s="4">
        <f t="shared" si="3"/>
        <v>2582815.4712159997</v>
      </c>
      <c r="J108" s="5"/>
    </row>
    <row r="109" spans="1:10" hidden="1" x14ac:dyDescent="0.25">
      <c r="A109" s="1"/>
      <c r="B109" s="1"/>
      <c r="C109" s="4"/>
      <c r="D109" s="1"/>
      <c r="E109" s="1">
        <v>16890</v>
      </c>
      <c r="F109" s="2" t="s">
        <v>82</v>
      </c>
      <c r="G109" s="4">
        <f t="shared" si="3"/>
        <v>2565925.4712159997</v>
      </c>
      <c r="J109" s="5"/>
    </row>
    <row r="110" spans="1:10" hidden="1" x14ac:dyDescent="0.25">
      <c r="A110" s="1" t="s">
        <v>2</v>
      </c>
      <c r="B110" s="1">
        <v>2021</v>
      </c>
      <c r="C110" s="4">
        <v>82206.378474999976</v>
      </c>
      <c r="D110" s="1"/>
      <c r="G110" s="4">
        <f t="shared" si="3"/>
        <v>2648131.8496909998</v>
      </c>
      <c r="J110" s="5"/>
    </row>
    <row r="111" spans="1:10" hidden="1" x14ac:dyDescent="0.25">
      <c r="A111" s="1" t="s">
        <v>3</v>
      </c>
      <c r="B111" s="1">
        <v>2021</v>
      </c>
      <c r="C111" s="1">
        <v>85701.659705999977</v>
      </c>
      <c r="D111" s="1"/>
      <c r="E111" s="1">
        <v>3109.14</v>
      </c>
      <c r="F111" s="2" t="s">
        <v>83</v>
      </c>
      <c r="G111" s="4">
        <f t="shared" si="3"/>
        <v>2730724.3693969995</v>
      </c>
      <c r="J111" s="5"/>
    </row>
    <row r="112" spans="1:10" hidden="1" x14ac:dyDescent="0.25">
      <c r="A112" s="1" t="s">
        <v>4</v>
      </c>
      <c r="B112" s="1">
        <v>2021</v>
      </c>
      <c r="C112" s="1">
        <v>72210.38</v>
      </c>
      <c r="D112" s="1"/>
      <c r="E112" s="1">
        <v>8992</v>
      </c>
      <c r="F112" s="2" t="s">
        <v>84</v>
      </c>
      <c r="G112" s="4">
        <f t="shared" si="3"/>
        <v>2793942.7493969994</v>
      </c>
      <c r="J112" s="5"/>
    </row>
    <row r="113" spans="1:10" hidden="1" x14ac:dyDescent="0.25">
      <c r="A113" s="1" t="s">
        <v>5</v>
      </c>
      <c r="B113" s="1">
        <v>2021</v>
      </c>
      <c r="C113" s="1">
        <v>75226.350000000006</v>
      </c>
      <c r="D113" s="1"/>
      <c r="E113" s="1"/>
      <c r="F113" s="2"/>
      <c r="G113" s="4">
        <f t="shared" si="3"/>
        <v>2869169.0993969995</v>
      </c>
      <c r="J113" s="5"/>
    </row>
    <row r="114" spans="1:10" hidden="1" x14ac:dyDescent="0.25">
      <c r="A114" s="1" t="s">
        <v>31</v>
      </c>
      <c r="B114" s="1">
        <v>2021</v>
      </c>
      <c r="C114" s="1">
        <v>75269.5</v>
      </c>
      <c r="D114" s="1"/>
      <c r="E114" s="1"/>
      <c r="F114" s="2"/>
      <c r="G114" s="4">
        <f t="shared" si="3"/>
        <v>2944438.5993969995</v>
      </c>
      <c r="J114" s="5"/>
    </row>
    <row r="115" spans="1:10" hidden="1" x14ac:dyDescent="0.25">
      <c r="A115" s="1" t="s">
        <v>7</v>
      </c>
      <c r="B115" s="1">
        <v>2021</v>
      </c>
      <c r="C115" s="1">
        <v>86777.73</v>
      </c>
      <c r="D115" s="1"/>
      <c r="E115" s="1">
        <v>177175</v>
      </c>
      <c r="F115" s="2" t="s">
        <v>85</v>
      </c>
      <c r="G115" s="4">
        <f t="shared" si="3"/>
        <v>2854041.3293969994</v>
      </c>
      <c r="J115" s="5"/>
    </row>
    <row r="116" spans="1:10" hidden="1" x14ac:dyDescent="0.25">
      <c r="A116" s="1" t="s">
        <v>19</v>
      </c>
      <c r="B116" s="1">
        <v>2021</v>
      </c>
      <c r="C116" s="1">
        <v>76318.92</v>
      </c>
      <c r="D116" s="1"/>
      <c r="E116" s="1">
        <v>515296</v>
      </c>
      <c r="F116" s="2" t="s">
        <v>87</v>
      </c>
      <c r="G116" s="4">
        <f t="shared" si="3"/>
        <v>2415064.2493969994</v>
      </c>
      <c r="J116" s="5"/>
    </row>
    <row r="117" spans="1:10" hidden="1" x14ac:dyDescent="0.25">
      <c r="A117" s="1" t="s">
        <v>20</v>
      </c>
      <c r="B117" s="1">
        <v>2021</v>
      </c>
      <c r="C117" s="1">
        <v>77085.62</v>
      </c>
      <c r="D117" s="1"/>
      <c r="E117" s="1">
        <v>3500</v>
      </c>
      <c r="F117" s="2" t="s">
        <v>86</v>
      </c>
      <c r="G117" s="4">
        <f t="shared" si="3"/>
        <v>2488649.8693969995</v>
      </c>
      <c r="J117" s="5"/>
    </row>
    <row r="118" spans="1:10" hidden="1" x14ac:dyDescent="0.25">
      <c r="A118" s="1"/>
      <c r="B118" s="1"/>
      <c r="C118" s="1"/>
      <c r="D118" s="1"/>
      <c r="E118" s="1">
        <v>16898</v>
      </c>
      <c r="F118" s="2" t="s">
        <v>80</v>
      </c>
      <c r="G118" s="4">
        <f t="shared" si="3"/>
        <v>2471751.8693969995</v>
      </c>
      <c r="J118" s="5"/>
    </row>
    <row r="119" spans="1:10" ht="30" hidden="1" x14ac:dyDescent="0.25">
      <c r="A119" s="1"/>
      <c r="B119" s="1"/>
      <c r="C119" s="1"/>
      <c r="D119" s="1"/>
      <c r="E119" s="1">
        <v>36248.85</v>
      </c>
      <c r="F119" s="2" t="s">
        <v>88</v>
      </c>
      <c r="G119" s="4">
        <f t="shared" si="3"/>
        <v>2435503.0193969994</v>
      </c>
      <c r="J119" s="5"/>
    </row>
    <row r="120" spans="1:10" hidden="1" x14ac:dyDescent="0.25">
      <c r="A120" s="1" t="s">
        <v>21</v>
      </c>
      <c r="B120" s="1">
        <v>2021</v>
      </c>
      <c r="C120" s="1">
        <v>87041.89</v>
      </c>
      <c r="D120" s="1"/>
      <c r="E120" s="1"/>
      <c r="F120" s="2"/>
      <c r="G120" s="4">
        <f t="shared" si="3"/>
        <v>2522544.9093969995</v>
      </c>
      <c r="J120" s="5"/>
    </row>
    <row r="121" spans="1:10" hidden="1" x14ac:dyDescent="0.25">
      <c r="A121" s="1" t="s">
        <v>23</v>
      </c>
      <c r="B121" s="1">
        <v>2021</v>
      </c>
      <c r="C121" s="1">
        <v>79406.22</v>
      </c>
      <c r="D121" s="1"/>
      <c r="E121" s="1">
        <v>2319</v>
      </c>
      <c r="F121" s="2" t="s">
        <v>89</v>
      </c>
      <c r="G121" s="4">
        <f t="shared" si="3"/>
        <v>2599632.1293969997</v>
      </c>
      <c r="J121" s="5"/>
    </row>
    <row r="122" spans="1:10" hidden="1" x14ac:dyDescent="0.25">
      <c r="A122" s="1"/>
      <c r="B122" s="1"/>
      <c r="C122" s="1"/>
      <c r="D122" s="1"/>
      <c r="E122" s="1">
        <v>1499</v>
      </c>
      <c r="F122" s="2" t="s">
        <v>46</v>
      </c>
      <c r="G122" s="4">
        <f t="shared" si="3"/>
        <v>2598133.1293969997</v>
      </c>
      <c r="J122" s="5"/>
    </row>
    <row r="123" spans="1:10" hidden="1" x14ac:dyDescent="0.25">
      <c r="A123" s="1" t="s">
        <v>0</v>
      </c>
      <c r="B123" s="1">
        <v>2022</v>
      </c>
      <c r="C123" s="1">
        <v>79491.67</v>
      </c>
      <c r="D123" s="1"/>
      <c r="E123" s="1"/>
      <c r="F123" s="2"/>
      <c r="G123" s="4">
        <f t="shared" si="3"/>
        <v>2677624.7993969996</v>
      </c>
      <c r="J123" s="5"/>
    </row>
    <row r="124" spans="1:10" hidden="1" x14ac:dyDescent="0.25">
      <c r="A124" s="1" t="s">
        <v>1</v>
      </c>
      <c r="B124" s="1">
        <v>2022</v>
      </c>
      <c r="C124" s="1">
        <v>83074.45</v>
      </c>
      <c r="D124" s="1"/>
      <c r="E124" s="1"/>
      <c r="F124" s="2"/>
      <c r="G124" s="4">
        <f t="shared" si="3"/>
        <v>2760699.2493969998</v>
      </c>
      <c r="J124" s="5"/>
    </row>
    <row r="125" spans="1:10" ht="30" hidden="1" x14ac:dyDescent="0.25">
      <c r="A125" s="1" t="s">
        <v>2</v>
      </c>
      <c r="B125" s="1">
        <v>2022</v>
      </c>
      <c r="C125" s="1">
        <v>86321.600000000006</v>
      </c>
      <c r="D125" s="1"/>
      <c r="E125" s="1">
        <v>74116.34</v>
      </c>
      <c r="F125" s="2" t="s">
        <v>90</v>
      </c>
      <c r="G125" s="4">
        <f t="shared" si="3"/>
        <v>2772904.5093970001</v>
      </c>
      <c r="J125" s="5"/>
    </row>
    <row r="126" spans="1:10" hidden="1" x14ac:dyDescent="0.25">
      <c r="A126" s="1" t="s">
        <v>3</v>
      </c>
      <c r="B126" s="1">
        <v>2022</v>
      </c>
      <c r="C126" s="1">
        <v>82939.241699999984</v>
      </c>
      <c r="D126" s="1"/>
      <c r="E126" s="1"/>
      <c r="F126" s="2"/>
      <c r="G126" s="4">
        <f>C126+G125-E126</f>
        <v>2855843.7510970002</v>
      </c>
      <c r="J126" s="5"/>
    </row>
    <row r="127" spans="1:10" hidden="1" x14ac:dyDescent="0.25">
      <c r="A127" s="1" t="s">
        <v>4</v>
      </c>
      <c r="B127" s="1">
        <v>2022</v>
      </c>
      <c r="C127" s="6">
        <v>68197.607099999994</v>
      </c>
      <c r="D127" s="1"/>
      <c r="E127" s="10">
        <v>41150</v>
      </c>
      <c r="F127" s="2" t="s">
        <v>91</v>
      </c>
      <c r="G127" s="4">
        <f t="shared" ref="G127:G172" si="4">C127+G126-E127</f>
        <v>2882891.3581970003</v>
      </c>
      <c r="J127" s="5"/>
    </row>
    <row r="128" spans="1:10" hidden="1" x14ac:dyDescent="0.25">
      <c r="A128" s="1"/>
      <c r="B128" s="1"/>
      <c r="C128" s="6"/>
      <c r="D128" s="1"/>
      <c r="E128" s="10">
        <v>87985.24</v>
      </c>
      <c r="F128" s="1" t="s">
        <v>98</v>
      </c>
      <c r="G128" s="4">
        <f t="shared" si="4"/>
        <v>2794906.1181970001</v>
      </c>
      <c r="J128" s="5"/>
    </row>
    <row r="129" spans="1:10" hidden="1" x14ac:dyDescent="0.25">
      <c r="A129" s="1"/>
      <c r="B129" s="1"/>
      <c r="C129" s="6"/>
      <c r="D129" s="1"/>
      <c r="E129" s="10">
        <v>105569.56</v>
      </c>
      <c r="F129" s="2" t="s">
        <v>92</v>
      </c>
      <c r="G129" s="4">
        <f t="shared" si="4"/>
        <v>2689336.5581970001</v>
      </c>
      <c r="J129" s="5"/>
    </row>
    <row r="130" spans="1:10" hidden="1" x14ac:dyDescent="0.25">
      <c r="A130" s="1"/>
      <c r="B130" s="1"/>
      <c r="C130" s="6"/>
      <c r="D130" s="1"/>
      <c r="E130" s="1">
        <v>57476.26</v>
      </c>
      <c r="F130" s="2" t="s">
        <v>99</v>
      </c>
      <c r="G130" s="4">
        <f t="shared" si="4"/>
        <v>2631860.2981970003</v>
      </c>
      <c r="J130" s="5"/>
    </row>
    <row r="131" spans="1:10" hidden="1" x14ac:dyDescent="0.25">
      <c r="A131" s="1" t="s">
        <v>5</v>
      </c>
      <c r="B131" s="1">
        <v>2022</v>
      </c>
      <c r="C131" s="1">
        <v>88113.154499999975</v>
      </c>
      <c r="D131" s="1"/>
      <c r="E131" s="1">
        <v>43086.31</v>
      </c>
      <c r="F131" s="2" t="s">
        <v>97</v>
      </c>
      <c r="G131" s="4">
        <f t="shared" si="4"/>
        <v>2676887.1426970004</v>
      </c>
      <c r="J131" s="5"/>
    </row>
    <row r="132" spans="1:10" hidden="1" x14ac:dyDescent="0.25">
      <c r="A132" s="1"/>
      <c r="B132" s="1"/>
      <c r="C132" s="1"/>
      <c r="D132" s="1"/>
      <c r="E132" s="1">
        <v>180834.46</v>
      </c>
      <c r="F132" s="2" t="s">
        <v>93</v>
      </c>
      <c r="G132" s="4">
        <f t="shared" si="4"/>
        <v>2496052.6826970004</v>
      </c>
      <c r="J132" s="5"/>
    </row>
    <row r="133" spans="1:10" hidden="1" x14ac:dyDescent="0.25">
      <c r="A133" s="1"/>
      <c r="B133" s="1"/>
      <c r="C133" s="1"/>
      <c r="D133" s="1"/>
      <c r="E133" s="1">
        <v>44578.43</v>
      </c>
      <c r="F133" s="2" t="s">
        <v>94</v>
      </c>
      <c r="G133" s="4">
        <f t="shared" si="4"/>
        <v>2451474.2526970003</v>
      </c>
      <c r="J133" s="5"/>
    </row>
    <row r="134" spans="1:10" hidden="1" x14ac:dyDescent="0.25">
      <c r="A134" s="1" t="s">
        <v>31</v>
      </c>
      <c r="B134" s="1">
        <v>2022</v>
      </c>
      <c r="C134" s="1">
        <v>82379.420549999981</v>
      </c>
      <c r="D134" s="1"/>
      <c r="E134" s="1">
        <v>4070</v>
      </c>
      <c r="F134" s="2" t="s">
        <v>95</v>
      </c>
      <c r="G134" s="4">
        <f t="shared" si="4"/>
        <v>2529783.6732470002</v>
      </c>
      <c r="J134" s="5"/>
    </row>
    <row r="135" spans="1:10" hidden="1" x14ac:dyDescent="0.25">
      <c r="A135" s="1"/>
      <c r="B135" s="1"/>
      <c r="C135" s="1"/>
      <c r="D135" s="1"/>
      <c r="E135" s="1">
        <v>29000</v>
      </c>
      <c r="F135" s="2" t="s">
        <v>96</v>
      </c>
      <c r="G135" s="4">
        <f t="shared" si="4"/>
        <v>2500783.6732470002</v>
      </c>
      <c r="J135" s="5"/>
    </row>
    <row r="136" spans="1:10" hidden="1" x14ac:dyDescent="0.25">
      <c r="A136" s="1" t="s">
        <v>7</v>
      </c>
      <c r="B136" s="1">
        <v>2022</v>
      </c>
      <c r="C136" s="1">
        <v>86342.59</v>
      </c>
      <c r="D136" s="1"/>
      <c r="E136" s="1"/>
      <c r="F136" s="2"/>
      <c r="G136" s="4">
        <f t="shared" si="4"/>
        <v>2587126.2632470001</v>
      </c>
      <c r="J136" s="5"/>
    </row>
    <row r="137" spans="1:10" hidden="1" x14ac:dyDescent="0.25">
      <c r="A137" s="1" t="s">
        <v>19</v>
      </c>
      <c r="B137" s="1">
        <v>2022</v>
      </c>
      <c r="C137" s="1">
        <v>88695.3</v>
      </c>
      <c r="D137" s="1"/>
      <c r="E137" s="1"/>
      <c r="F137" s="2"/>
      <c r="G137" s="4">
        <f t="shared" si="4"/>
        <v>2675821.5632469999</v>
      </c>
      <c r="J137" s="5"/>
    </row>
    <row r="138" spans="1:10" hidden="1" x14ac:dyDescent="0.25">
      <c r="A138" s="1" t="s">
        <v>20</v>
      </c>
      <c r="B138" s="1">
        <v>2022</v>
      </c>
      <c r="C138" s="1">
        <v>81519.06</v>
      </c>
      <c r="D138" s="1"/>
      <c r="E138" s="1">
        <v>16898</v>
      </c>
      <c r="F138" s="2" t="s">
        <v>101</v>
      </c>
      <c r="G138" s="4">
        <f t="shared" si="4"/>
        <v>2740442.6232469999</v>
      </c>
      <c r="J138" s="5"/>
    </row>
    <row r="139" spans="1:10" hidden="1" x14ac:dyDescent="0.25">
      <c r="A139" s="1" t="s">
        <v>21</v>
      </c>
      <c r="B139" s="1">
        <v>2022</v>
      </c>
      <c r="C139" s="1">
        <v>85538.479949999979</v>
      </c>
      <c r="D139" s="1"/>
      <c r="E139" s="1"/>
      <c r="F139" s="2"/>
      <c r="G139" s="4">
        <f t="shared" si="4"/>
        <v>2825981.103197</v>
      </c>
      <c r="J139" s="5"/>
    </row>
    <row r="140" spans="1:10" hidden="1" x14ac:dyDescent="0.25">
      <c r="A140" s="1" t="s">
        <v>23</v>
      </c>
      <c r="B140" s="1">
        <v>2022</v>
      </c>
      <c r="C140" s="1">
        <v>84098.659049999987</v>
      </c>
      <c r="D140" s="1"/>
      <c r="E140" s="1">
        <v>15405.89</v>
      </c>
      <c r="F140" s="2" t="s">
        <v>100</v>
      </c>
      <c r="G140" s="4">
        <f t="shared" si="4"/>
        <v>2894673.8722469998</v>
      </c>
      <c r="J140" s="5"/>
    </row>
    <row r="141" spans="1:10" hidden="1" x14ac:dyDescent="0.25">
      <c r="A141" s="1" t="s">
        <v>0</v>
      </c>
      <c r="B141" s="1">
        <v>2023</v>
      </c>
      <c r="C141" s="1">
        <v>79622.01449999999</v>
      </c>
      <c r="D141" s="1"/>
      <c r="E141" s="1">
        <v>9600</v>
      </c>
      <c r="F141" s="2" t="s">
        <v>102</v>
      </c>
      <c r="G141" s="4">
        <f t="shared" si="4"/>
        <v>2964695.8867469998</v>
      </c>
      <c r="J141" s="5"/>
    </row>
    <row r="142" spans="1:10" hidden="1" x14ac:dyDescent="0.25">
      <c r="A142" s="1"/>
      <c r="B142" s="1"/>
      <c r="C142" s="1"/>
      <c r="D142" s="1"/>
      <c r="E142" s="1">
        <v>8110</v>
      </c>
      <c r="F142" s="2" t="s">
        <v>103</v>
      </c>
      <c r="G142" s="4">
        <f t="shared" si="4"/>
        <v>2956585.8867469998</v>
      </c>
      <c r="J142" s="5"/>
    </row>
    <row r="143" spans="1:10" hidden="1" x14ac:dyDescent="0.25">
      <c r="A143" s="1"/>
      <c r="B143" s="1"/>
      <c r="C143" s="1"/>
      <c r="D143" s="1"/>
      <c r="E143" s="1">
        <v>19455</v>
      </c>
      <c r="F143" s="2" t="s">
        <v>104</v>
      </c>
      <c r="G143" s="4">
        <f t="shared" si="4"/>
        <v>2937130.8867469998</v>
      </c>
      <c r="J143" s="5"/>
    </row>
    <row r="144" spans="1:10" hidden="1" x14ac:dyDescent="0.25">
      <c r="A144" s="1"/>
      <c r="B144" s="1"/>
      <c r="C144" s="1"/>
      <c r="D144" s="1"/>
      <c r="E144" s="1">
        <v>1750</v>
      </c>
      <c r="F144" s="2" t="s">
        <v>105</v>
      </c>
      <c r="G144" s="4">
        <f t="shared" si="4"/>
        <v>2935380.8867469998</v>
      </c>
      <c r="J144" s="5"/>
    </row>
    <row r="145" spans="1:10" ht="30" hidden="1" x14ac:dyDescent="0.25">
      <c r="A145" s="1" t="s">
        <v>1</v>
      </c>
      <c r="B145" s="1">
        <v>2023</v>
      </c>
      <c r="C145" s="1">
        <v>85292.146800000002</v>
      </c>
      <c r="D145" s="1"/>
      <c r="E145" s="1">
        <v>45399.519999999997</v>
      </c>
      <c r="F145" s="2" t="s">
        <v>106</v>
      </c>
      <c r="G145" s="4">
        <f t="shared" si="4"/>
        <v>2975273.513547</v>
      </c>
      <c r="J145" s="5"/>
    </row>
    <row r="146" spans="1:10" hidden="1" x14ac:dyDescent="0.25">
      <c r="A146" s="1" t="s">
        <v>2</v>
      </c>
      <c r="B146" s="1">
        <v>2023</v>
      </c>
      <c r="C146" s="1">
        <v>86204.030849999981</v>
      </c>
      <c r="D146" s="1"/>
      <c r="E146" s="1">
        <v>2532</v>
      </c>
      <c r="F146" s="2" t="s">
        <v>107</v>
      </c>
      <c r="G146" s="4">
        <f t="shared" si="4"/>
        <v>3058945.5443970002</v>
      </c>
      <c r="J146" s="5"/>
    </row>
    <row r="147" spans="1:10" hidden="1" x14ac:dyDescent="0.25">
      <c r="A147" s="1"/>
      <c r="B147" s="1"/>
      <c r="C147" s="1"/>
      <c r="D147" s="1"/>
      <c r="E147" s="1">
        <v>44957.11</v>
      </c>
      <c r="F147" s="2" t="s">
        <v>108</v>
      </c>
      <c r="G147" s="4">
        <f t="shared" si="4"/>
        <v>3013988.4343970004</v>
      </c>
      <c r="J147" s="5"/>
    </row>
    <row r="148" spans="1:10" hidden="1" x14ac:dyDescent="0.25">
      <c r="A148" s="1" t="s">
        <v>3</v>
      </c>
      <c r="B148" s="1">
        <v>2023</v>
      </c>
      <c r="C148" s="1">
        <v>90512.115749999968</v>
      </c>
      <c r="D148" s="1"/>
      <c r="E148" s="1"/>
      <c r="F148" s="2"/>
      <c r="G148" s="4">
        <f t="shared" si="4"/>
        <v>3104500.5501470002</v>
      </c>
      <c r="J148" s="5"/>
    </row>
    <row r="149" spans="1:10" hidden="1" x14ac:dyDescent="0.25">
      <c r="A149" s="1" t="s">
        <v>4</v>
      </c>
      <c r="B149" s="1">
        <v>2023</v>
      </c>
      <c r="C149" s="1">
        <v>91065.095099999977</v>
      </c>
      <c r="D149" s="1"/>
      <c r="E149" s="1">
        <v>349287.05</v>
      </c>
      <c r="F149" s="2" t="s">
        <v>109</v>
      </c>
      <c r="G149" s="4">
        <f t="shared" si="4"/>
        <v>2846278.5952470005</v>
      </c>
      <c r="J149" s="5"/>
    </row>
    <row r="150" spans="1:10" hidden="1" x14ac:dyDescent="0.25">
      <c r="A150" s="1"/>
      <c r="B150" s="1"/>
      <c r="C150" s="1"/>
      <c r="D150" s="1"/>
      <c r="E150" s="1">
        <v>29380.11</v>
      </c>
      <c r="F150" s="2" t="s">
        <v>94</v>
      </c>
      <c r="G150" s="4">
        <f t="shared" si="4"/>
        <v>2816898.4852470006</v>
      </c>
      <c r="J150" s="5"/>
    </row>
    <row r="151" spans="1:10" hidden="1" x14ac:dyDescent="0.25">
      <c r="A151" s="1"/>
      <c r="B151" s="1"/>
      <c r="C151" s="1"/>
      <c r="D151" s="1"/>
      <c r="E151" s="1">
        <v>569</v>
      </c>
      <c r="F151" s="2" t="s">
        <v>110</v>
      </c>
      <c r="G151" s="4">
        <f t="shared" si="4"/>
        <v>2816329.4852470006</v>
      </c>
      <c r="J151" s="5"/>
    </row>
    <row r="152" spans="1:10" ht="30" hidden="1" x14ac:dyDescent="0.25">
      <c r="A152" s="1"/>
      <c r="B152" s="1"/>
      <c r="C152" s="1"/>
      <c r="D152" s="1"/>
      <c r="E152" s="1">
        <v>2250</v>
      </c>
      <c r="F152" s="2" t="s">
        <v>111</v>
      </c>
      <c r="G152" s="4">
        <f t="shared" si="4"/>
        <v>2814079.4852470006</v>
      </c>
      <c r="J152" s="5"/>
    </row>
    <row r="153" spans="1:10" hidden="1" x14ac:dyDescent="0.25">
      <c r="A153" s="1"/>
      <c r="B153" s="1"/>
      <c r="C153" s="1"/>
      <c r="D153" s="1"/>
      <c r="E153" s="1">
        <v>1435</v>
      </c>
      <c r="F153" s="2" t="s">
        <v>112</v>
      </c>
      <c r="G153" s="4">
        <f t="shared" si="4"/>
        <v>2812644.4852470006</v>
      </c>
      <c r="J153" s="5"/>
    </row>
    <row r="154" spans="1:10" hidden="1" x14ac:dyDescent="0.25">
      <c r="A154" s="1" t="s">
        <v>5</v>
      </c>
      <c r="B154" s="1">
        <v>2023</v>
      </c>
      <c r="C154" s="1">
        <v>98131.663349999988</v>
      </c>
      <c r="D154" s="1"/>
      <c r="E154" s="1">
        <v>23770.97</v>
      </c>
      <c r="F154" s="2" t="s">
        <v>17</v>
      </c>
      <c r="G154" s="4">
        <f t="shared" si="4"/>
        <v>2887005.1785970004</v>
      </c>
      <c r="J154" s="5"/>
    </row>
    <row r="155" spans="1:10" hidden="1" x14ac:dyDescent="0.25">
      <c r="A155" s="1"/>
      <c r="B155" s="1"/>
      <c r="C155" s="1"/>
      <c r="D155" s="1"/>
      <c r="E155" s="1">
        <v>1550</v>
      </c>
      <c r="F155" s="2" t="s">
        <v>113</v>
      </c>
      <c r="G155" s="4">
        <f t="shared" si="4"/>
        <v>2885455.1785970004</v>
      </c>
      <c r="J155" s="5"/>
    </row>
    <row r="156" spans="1:10" hidden="1" x14ac:dyDescent="0.25">
      <c r="A156" s="1" t="s">
        <v>31</v>
      </c>
      <c r="B156" s="1">
        <v>2023</v>
      </c>
      <c r="C156" s="1">
        <v>93069.474749999994</v>
      </c>
      <c r="D156" s="1"/>
      <c r="G156" s="4">
        <f t="shared" si="4"/>
        <v>2978524.6533470005</v>
      </c>
      <c r="J156" s="5"/>
    </row>
    <row r="157" spans="1:10" hidden="1" x14ac:dyDescent="0.25">
      <c r="A157" s="1" t="s">
        <v>7</v>
      </c>
      <c r="B157" s="1">
        <v>2023</v>
      </c>
      <c r="C157" s="1">
        <v>93128.946749999974</v>
      </c>
      <c r="D157" s="1"/>
      <c r="E157" s="1">
        <v>3458</v>
      </c>
      <c r="F157" s="2" t="s">
        <v>114</v>
      </c>
      <c r="G157" s="4">
        <f t="shared" si="4"/>
        <v>3068195.6000970006</v>
      </c>
      <c r="J157" s="5"/>
    </row>
    <row r="158" spans="1:10" hidden="1" x14ac:dyDescent="0.25">
      <c r="A158" s="1"/>
      <c r="B158" s="1"/>
      <c r="C158" s="1"/>
      <c r="D158" s="1"/>
      <c r="E158" s="1">
        <v>81460</v>
      </c>
      <c r="F158" s="2" t="s">
        <v>118</v>
      </c>
      <c r="G158" s="4">
        <f t="shared" si="4"/>
        <v>2986735.6000970006</v>
      </c>
      <c r="J158" s="5"/>
    </row>
    <row r="159" spans="1:10" ht="30" hidden="1" x14ac:dyDescent="0.25">
      <c r="A159" s="1" t="s">
        <v>19</v>
      </c>
      <c r="B159" s="1">
        <v>2023</v>
      </c>
      <c r="C159" s="1">
        <v>89824.85</v>
      </c>
      <c r="D159" s="1"/>
      <c r="E159" s="1">
        <v>73000</v>
      </c>
      <c r="F159" s="2" t="s">
        <v>115</v>
      </c>
      <c r="G159" s="4">
        <f t="shared" si="4"/>
        <v>3003560.4500970007</v>
      </c>
      <c r="J159" s="5"/>
    </row>
    <row r="160" spans="1:10" hidden="1" x14ac:dyDescent="0.25">
      <c r="A160" s="1"/>
      <c r="B160" s="1"/>
      <c r="C160" s="1"/>
      <c r="D160" s="1"/>
      <c r="E160" s="1">
        <v>33800</v>
      </c>
      <c r="F160" s="2" t="s">
        <v>116</v>
      </c>
      <c r="G160" s="4">
        <f t="shared" si="4"/>
        <v>2969760.4500970007</v>
      </c>
      <c r="J160" s="5"/>
    </row>
    <row r="161" spans="1:10" hidden="1" x14ac:dyDescent="0.25">
      <c r="A161" s="1" t="s">
        <v>20</v>
      </c>
      <c r="B161" s="1">
        <v>2023</v>
      </c>
      <c r="C161" s="1">
        <v>96685.440000000002</v>
      </c>
      <c r="D161" s="1"/>
      <c r="G161" s="4">
        <f t="shared" si="4"/>
        <v>3066445.8900970006</v>
      </c>
      <c r="J161" s="5"/>
    </row>
    <row r="162" spans="1:10" hidden="1" x14ac:dyDescent="0.25">
      <c r="A162" s="1" t="s">
        <v>21</v>
      </c>
      <c r="B162" s="1">
        <v>2023</v>
      </c>
      <c r="C162" s="1">
        <v>90550.67</v>
      </c>
      <c r="D162" s="1"/>
      <c r="E162" s="1">
        <v>5557</v>
      </c>
      <c r="F162" s="2" t="s">
        <v>117</v>
      </c>
      <c r="G162" s="4">
        <f t="shared" si="4"/>
        <v>3151439.5600970006</v>
      </c>
      <c r="J162" s="5"/>
    </row>
    <row r="163" spans="1:10" x14ac:dyDescent="0.25">
      <c r="A163" s="1" t="s">
        <v>23</v>
      </c>
      <c r="B163" s="1">
        <v>2023</v>
      </c>
      <c r="C163" s="1"/>
      <c r="D163" s="1"/>
      <c r="E163" s="1"/>
      <c r="F163" s="2"/>
      <c r="G163" s="4">
        <v>3245487.77</v>
      </c>
      <c r="J163" s="5"/>
    </row>
    <row r="164" spans="1:10" x14ac:dyDescent="0.25">
      <c r="A164" s="1" t="s">
        <v>0</v>
      </c>
      <c r="B164" s="1">
        <v>2024</v>
      </c>
      <c r="C164" s="1">
        <f>33800+87353.2044</f>
        <v>121153.2044</v>
      </c>
      <c r="D164" s="1"/>
      <c r="E164" s="1"/>
      <c r="F164" s="2"/>
      <c r="G164" s="4">
        <f t="shared" si="4"/>
        <v>3366640.9744000002</v>
      </c>
      <c r="J164" s="5"/>
    </row>
    <row r="165" spans="1:10" x14ac:dyDescent="0.25">
      <c r="A165" s="1" t="s">
        <v>1</v>
      </c>
      <c r="B165" s="1">
        <v>2024</v>
      </c>
      <c r="C165" s="1">
        <v>92383.303950000001</v>
      </c>
      <c r="D165" s="1"/>
      <c r="E165" s="1"/>
      <c r="F165" s="2"/>
      <c r="G165" s="4">
        <f t="shared" si="4"/>
        <v>3459024.2783500003</v>
      </c>
      <c r="J165" s="5"/>
    </row>
    <row r="166" spans="1:10" x14ac:dyDescent="0.25">
      <c r="A166" s="1" t="s">
        <v>2</v>
      </c>
      <c r="B166" s="1">
        <v>2024</v>
      </c>
      <c r="C166" s="1">
        <v>94086.291599999997</v>
      </c>
      <c r="D166" s="1"/>
      <c r="E166" s="1"/>
      <c r="F166" s="2"/>
      <c r="G166" s="4">
        <f t="shared" si="4"/>
        <v>3553110.5699500004</v>
      </c>
      <c r="J166" s="5"/>
    </row>
    <row r="167" spans="1:10" x14ac:dyDescent="0.25">
      <c r="A167" s="1" t="s">
        <v>3</v>
      </c>
      <c r="B167" s="1">
        <v>2024</v>
      </c>
      <c r="C167" s="1">
        <v>89479.218150000001</v>
      </c>
      <c r="D167" s="1"/>
      <c r="E167" s="1">
        <v>11078</v>
      </c>
      <c r="F167" s="2" t="s">
        <v>128</v>
      </c>
      <c r="G167" s="4">
        <f t="shared" si="4"/>
        <v>3631511.7881000005</v>
      </c>
      <c r="J167" s="5"/>
    </row>
    <row r="168" spans="1:10" x14ac:dyDescent="0.25">
      <c r="A168" s="1"/>
      <c r="B168" s="1"/>
      <c r="C168" s="1"/>
      <c r="D168" s="1"/>
      <c r="E168" s="1">
        <v>10260</v>
      </c>
      <c r="F168" s="2" t="s">
        <v>119</v>
      </c>
      <c r="G168" s="4">
        <f t="shared" si="4"/>
        <v>3621251.7881000005</v>
      </c>
      <c r="J168" s="5"/>
    </row>
    <row r="169" spans="1:10" x14ac:dyDescent="0.25">
      <c r="A169" s="1" t="s">
        <v>4</v>
      </c>
      <c r="B169" s="1">
        <v>2024</v>
      </c>
      <c r="C169" s="1">
        <v>89556.38</v>
      </c>
      <c r="D169" s="1"/>
      <c r="E169" s="1">
        <v>26506</v>
      </c>
      <c r="F169" s="2" t="s">
        <v>145</v>
      </c>
      <c r="G169" s="4">
        <f t="shared" si="4"/>
        <v>3684302.1681000004</v>
      </c>
      <c r="J169" s="5"/>
    </row>
    <row r="170" spans="1:10" x14ac:dyDescent="0.25">
      <c r="A170" s="1"/>
      <c r="B170" s="1"/>
      <c r="C170" s="1"/>
      <c r="D170" s="1"/>
      <c r="E170" s="1">
        <v>16083</v>
      </c>
      <c r="F170" s="2" t="s">
        <v>120</v>
      </c>
      <c r="G170" s="4">
        <f t="shared" si="4"/>
        <v>3668219.1681000004</v>
      </c>
      <c r="J170" s="5"/>
    </row>
    <row r="171" spans="1:10" ht="30" x14ac:dyDescent="0.25">
      <c r="A171" s="1"/>
      <c r="B171" s="1"/>
      <c r="C171" s="1"/>
      <c r="D171" s="1"/>
      <c r="E171" s="1">
        <v>70629.440000000002</v>
      </c>
      <c r="F171" s="2" t="s">
        <v>127</v>
      </c>
      <c r="G171" s="4">
        <f t="shared" si="4"/>
        <v>3597589.7281000004</v>
      </c>
      <c r="J171" s="5"/>
    </row>
    <row r="172" spans="1:10" x14ac:dyDescent="0.25">
      <c r="A172" s="1"/>
      <c r="B172" s="1"/>
      <c r="C172" s="1"/>
      <c r="D172" s="1"/>
      <c r="E172" s="1">
        <v>3485</v>
      </c>
      <c r="F172" s="2" t="s">
        <v>121</v>
      </c>
      <c r="G172" s="4">
        <f t="shared" si="4"/>
        <v>3594104.7281000004</v>
      </c>
      <c r="J172" s="5"/>
    </row>
    <row r="173" spans="1:10" x14ac:dyDescent="0.25">
      <c r="A173" s="1" t="s">
        <v>5</v>
      </c>
      <c r="B173" s="1">
        <v>2024</v>
      </c>
      <c r="C173" s="1">
        <v>93136.79</v>
      </c>
      <c r="D173" s="1"/>
      <c r="E173" s="1">
        <v>2810</v>
      </c>
      <c r="F173" s="2" t="s">
        <v>121</v>
      </c>
      <c r="G173" s="4">
        <f>C173+G172-E173</f>
        <v>3684431.5181000005</v>
      </c>
      <c r="J173" s="5"/>
    </row>
    <row r="174" spans="1:10" x14ac:dyDescent="0.25">
      <c r="A174" s="1" t="s">
        <v>31</v>
      </c>
      <c r="B174" s="1">
        <v>2024</v>
      </c>
      <c r="C174" s="11">
        <v>88944.886559999984</v>
      </c>
      <c r="D174" s="1"/>
      <c r="E174" s="13">
        <v>20000</v>
      </c>
      <c r="F174" s="14" t="s">
        <v>140</v>
      </c>
      <c r="G174" s="4">
        <f t="shared" ref="G174:G194" si="5">C174+G173-E174</f>
        <v>3753376.4046600005</v>
      </c>
      <c r="J174" s="5"/>
    </row>
    <row r="175" spans="1:10" x14ac:dyDescent="0.25">
      <c r="A175" s="1" t="s">
        <v>122</v>
      </c>
      <c r="B175" s="1">
        <v>2024</v>
      </c>
      <c r="C175" s="1">
        <v>102905.16704999999</v>
      </c>
      <c r="D175" s="1"/>
      <c r="E175" s="1"/>
      <c r="F175" s="2"/>
      <c r="G175" s="4">
        <f t="shared" si="5"/>
        <v>3856281.5717100003</v>
      </c>
      <c r="J175" s="5"/>
    </row>
    <row r="176" spans="1:10" x14ac:dyDescent="0.25">
      <c r="A176" s="1" t="s">
        <v>123</v>
      </c>
      <c r="B176" s="1">
        <v>2024</v>
      </c>
      <c r="C176" s="1">
        <v>100283.44409999999</v>
      </c>
      <c r="D176" s="1"/>
      <c r="E176" s="1">
        <v>506</v>
      </c>
      <c r="F176" s="2" t="s">
        <v>137</v>
      </c>
      <c r="G176" s="4">
        <f t="shared" si="5"/>
        <v>3956059.0158100002</v>
      </c>
      <c r="J176" s="5"/>
    </row>
    <row r="177" spans="1:10" x14ac:dyDescent="0.25">
      <c r="A177" s="1"/>
      <c r="B177" s="1"/>
      <c r="C177" s="1"/>
      <c r="D177" s="1"/>
      <c r="E177" s="1">
        <v>1572</v>
      </c>
      <c r="F177" s="2" t="s">
        <v>138</v>
      </c>
      <c r="G177" s="4">
        <f t="shared" si="5"/>
        <v>3954487.0158100002</v>
      </c>
      <c r="J177" s="5"/>
    </row>
    <row r="178" spans="1:10" x14ac:dyDescent="0.25">
      <c r="A178" s="1"/>
      <c r="B178" s="1"/>
      <c r="C178" s="1"/>
      <c r="D178" s="1"/>
      <c r="E178" s="1">
        <v>1170</v>
      </c>
      <c r="F178" s="2" t="s">
        <v>141</v>
      </c>
      <c r="G178" s="4">
        <f t="shared" si="5"/>
        <v>3953317.0158100002</v>
      </c>
      <c r="J178" s="5"/>
    </row>
    <row r="179" spans="1:10" ht="30" x14ac:dyDescent="0.25">
      <c r="A179" s="1"/>
      <c r="B179" s="1"/>
      <c r="C179" s="1"/>
      <c r="D179" s="1"/>
      <c r="E179" s="1">
        <v>1152</v>
      </c>
      <c r="F179" s="2" t="s">
        <v>142</v>
      </c>
      <c r="G179" s="4">
        <f t="shared" si="5"/>
        <v>3952165.0158100002</v>
      </c>
      <c r="J179" s="5"/>
    </row>
    <row r="180" spans="1:10" x14ac:dyDescent="0.25">
      <c r="A180" s="1" t="s">
        <v>74</v>
      </c>
      <c r="B180" s="1">
        <v>2024</v>
      </c>
      <c r="C180" s="1">
        <v>103431.97934999998</v>
      </c>
      <c r="D180" s="1"/>
      <c r="E180" s="1">
        <v>1272</v>
      </c>
      <c r="F180" s="2" t="s">
        <v>125</v>
      </c>
      <c r="G180" s="4">
        <f t="shared" si="5"/>
        <v>4054324.9951600004</v>
      </c>
      <c r="J180" s="5"/>
    </row>
    <row r="181" spans="1:10" x14ac:dyDescent="0.25">
      <c r="A181" s="1"/>
      <c r="B181" s="1"/>
      <c r="C181" s="1"/>
      <c r="D181" s="1"/>
      <c r="E181" s="1">
        <v>850</v>
      </c>
      <c r="F181" s="2" t="s">
        <v>136</v>
      </c>
      <c r="G181" s="4">
        <f t="shared" si="5"/>
        <v>4053474.9951600004</v>
      </c>
      <c r="J181" s="5"/>
    </row>
    <row r="182" spans="1:10" x14ac:dyDescent="0.25">
      <c r="A182" s="1"/>
      <c r="B182" s="1"/>
      <c r="C182" s="1"/>
      <c r="D182" s="1"/>
      <c r="E182" s="1">
        <v>18630</v>
      </c>
      <c r="F182" s="2" t="s">
        <v>139</v>
      </c>
      <c r="G182" s="4">
        <f t="shared" si="5"/>
        <v>4034844.9951600004</v>
      </c>
      <c r="J182" s="5"/>
    </row>
    <row r="183" spans="1:10" x14ac:dyDescent="0.25">
      <c r="A183" s="1" t="s">
        <v>124</v>
      </c>
      <c r="B183" s="1">
        <v>2024</v>
      </c>
      <c r="C183" s="1">
        <v>97779.137399999978</v>
      </c>
      <c r="D183" s="1"/>
      <c r="E183" s="1">
        <v>812</v>
      </c>
      <c r="F183" s="2" t="s">
        <v>132</v>
      </c>
      <c r="G183" s="4">
        <f t="shared" si="5"/>
        <v>4131812.1325600003</v>
      </c>
      <c r="J183" s="5"/>
    </row>
    <row r="184" spans="1:10" ht="30" x14ac:dyDescent="0.25">
      <c r="A184" s="1"/>
      <c r="B184" s="1"/>
      <c r="C184" s="1"/>
      <c r="D184" s="1"/>
      <c r="E184" s="1">
        <v>109810</v>
      </c>
      <c r="F184" s="2" t="s">
        <v>134</v>
      </c>
      <c r="G184" s="4">
        <f t="shared" si="5"/>
        <v>4022002.1325600003</v>
      </c>
      <c r="J184" s="5"/>
    </row>
    <row r="185" spans="1:10" ht="30" x14ac:dyDescent="0.25">
      <c r="A185" s="1"/>
      <c r="B185" s="1"/>
      <c r="C185" s="1"/>
      <c r="D185" s="1"/>
      <c r="E185" s="1">
        <v>54641.05</v>
      </c>
      <c r="F185" s="2" t="s">
        <v>133</v>
      </c>
      <c r="G185" s="4">
        <f t="shared" si="5"/>
        <v>3967361.0825600005</v>
      </c>
      <c r="J185" s="5"/>
    </row>
    <row r="186" spans="1:10" x14ac:dyDescent="0.25">
      <c r="A186" s="1"/>
      <c r="B186" s="1"/>
      <c r="C186" s="1"/>
      <c r="D186" s="1"/>
      <c r="E186" s="1">
        <v>1099</v>
      </c>
      <c r="F186" s="2" t="s">
        <v>131</v>
      </c>
      <c r="G186" s="4">
        <f t="shared" si="5"/>
        <v>3966262.0825600005</v>
      </c>
      <c r="J186" s="5"/>
    </row>
    <row r="187" spans="1:10" x14ac:dyDescent="0.25">
      <c r="A187" s="1"/>
      <c r="B187" s="1"/>
      <c r="C187" s="1"/>
      <c r="D187" s="1"/>
      <c r="E187" s="1">
        <v>10190</v>
      </c>
      <c r="F187" s="2" t="s">
        <v>126</v>
      </c>
      <c r="G187" s="4">
        <f t="shared" si="5"/>
        <v>3956072.0825600005</v>
      </c>
      <c r="J187" s="5"/>
    </row>
    <row r="188" spans="1:10" ht="30" x14ac:dyDescent="0.25">
      <c r="A188" s="1"/>
      <c r="B188" s="1"/>
      <c r="C188" s="1"/>
      <c r="D188" s="1"/>
      <c r="E188" s="1">
        <v>3125</v>
      </c>
      <c r="F188" s="2" t="s">
        <v>129</v>
      </c>
      <c r="G188" s="4">
        <f t="shared" si="5"/>
        <v>3952947.0825600005</v>
      </c>
      <c r="J188" s="5"/>
    </row>
    <row r="189" spans="1:10" x14ac:dyDescent="0.25">
      <c r="A189" s="1"/>
      <c r="B189" s="1"/>
      <c r="C189" s="1"/>
      <c r="D189" s="1"/>
      <c r="E189" s="1">
        <v>8032</v>
      </c>
      <c r="F189" s="2" t="s">
        <v>130</v>
      </c>
      <c r="G189" s="4">
        <f t="shared" si="5"/>
        <v>3944915.0825600005</v>
      </c>
      <c r="J189" s="5"/>
    </row>
    <row r="190" spans="1:10" x14ac:dyDescent="0.25">
      <c r="A190" s="1"/>
      <c r="B190" s="1"/>
      <c r="C190" s="1"/>
      <c r="D190" s="1"/>
      <c r="E190" s="1">
        <v>6000</v>
      </c>
      <c r="F190" s="2" t="s">
        <v>135</v>
      </c>
      <c r="G190" s="4">
        <f t="shared" si="5"/>
        <v>3938915.0825600005</v>
      </c>
      <c r="J190" s="5"/>
    </row>
    <row r="191" spans="1:10" ht="30" x14ac:dyDescent="0.25">
      <c r="A191" s="15"/>
      <c r="B191" s="15"/>
      <c r="C191" s="15"/>
      <c r="D191" s="15"/>
      <c r="E191" s="15">
        <v>20000</v>
      </c>
      <c r="F191" s="2" t="s">
        <v>148</v>
      </c>
      <c r="G191" s="16">
        <f t="shared" si="5"/>
        <v>3918915.0825600005</v>
      </c>
      <c r="J191" s="5"/>
    </row>
    <row r="192" spans="1:10" x14ac:dyDescent="0.25">
      <c r="A192" s="1" t="s">
        <v>143</v>
      </c>
      <c r="B192" s="1">
        <v>2024</v>
      </c>
      <c r="C192" s="1">
        <v>111177.84</v>
      </c>
      <c r="D192" s="1"/>
      <c r="E192" s="1">
        <v>212155</v>
      </c>
      <c r="F192" s="2" t="s">
        <v>71</v>
      </c>
      <c r="G192" s="4">
        <f>C192+G191-E192</f>
        <v>3817937.9225600003</v>
      </c>
      <c r="J192" s="5"/>
    </row>
    <row r="193" spans="1:11" x14ac:dyDescent="0.25">
      <c r="A193" s="1"/>
      <c r="B193" s="1"/>
      <c r="C193" s="1"/>
      <c r="D193" s="1"/>
      <c r="E193" s="1">
        <v>6000</v>
      </c>
      <c r="F193" s="2" t="s">
        <v>135</v>
      </c>
      <c r="G193" s="4">
        <f t="shared" si="5"/>
        <v>3811937.9225600003</v>
      </c>
      <c r="J193" s="5"/>
    </row>
    <row r="194" spans="1:11" ht="30" x14ac:dyDescent="0.25">
      <c r="A194" s="1"/>
      <c r="B194" s="1"/>
      <c r="C194" s="1"/>
      <c r="D194" s="1"/>
      <c r="E194" s="1">
        <v>7239</v>
      </c>
      <c r="F194" s="2" t="s">
        <v>144</v>
      </c>
      <c r="G194" s="4">
        <f t="shared" si="5"/>
        <v>3804698.9225600003</v>
      </c>
      <c r="J194" s="5"/>
    </row>
    <row r="195" spans="1:11" x14ac:dyDescent="0.25">
      <c r="A195" s="3" t="s">
        <v>27</v>
      </c>
      <c r="B195" s="3"/>
      <c r="C195" s="3">
        <f>SUM(C164:C194)</f>
        <v>1184317.6425599998</v>
      </c>
      <c r="D195" s="3"/>
      <c r="E195" s="3">
        <f>SUM(E163:E194)</f>
        <v>625106.49</v>
      </c>
      <c r="F195" s="3"/>
      <c r="G195" s="4">
        <f>G194</f>
        <v>3804698.9225600003</v>
      </c>
      <c r="H195" s="9"/>
      <c r="I195" s="5"/>
    </row>
    <row r="196" spans="1:11" x14ac:dyDescent="0.25">
      <c r="A196" s="1"/>
      <c r="B196" s="1"/>
      <c r="C196" s="1"/>
      <c r="D196" s="1"/>
      <c r="G196" s="8"/>
      <c r="I196" s="5"/>
      <c r="K196" s="12"/>
    </row>
    <row r="197" spans="1:11" x14ac:dyDescent="0.25">
      <c r="A197" s="1"/>
      <c r="B197" s="1"/>
      <c r="C197" s="1"/>
      <c r="D197" s="1"/>
      <c r="E197" s="1"/>
      <c r="F197" s="1"/>
      <c r="G197" s="8"/>
    </row>
    <row r="198" spans="1:11" x14ac:dyDescent="0.25">
      <c r="A198" s="1"/>
      <c r="B198" s="1"/>
      <c r="C198" s="1"/>
      <c r="D198" s="1"/>
      <c r="E198" s="1"/>
      <c r="F198" s="1"/>
      <c r="G198" s="7"/>
    </row>
    <row r="199" spans="1:11" x14ac:dyDescent="0.25">
      <c r="A199" s="17" t="s">
        <v>146</v>
      </c>
      <c r="B199" s="17"/>
      <c r="C199" s="17"/>
      <c r="D199" s="18">
        <f>C195</f>
        <v>1184317.6425599998</v>
      </c>
      <c r="E199" s="18"/>
      <c r="F199" s="18"/>
      <c r="G199" s="19"/>
    </row>
    <row r="200" spans="1:11" x14ac:dyDescent="0.25">
      <c r="A200" s="17" t="s">
        <v>147</v>
      </c>
      <c r="B200" s="17"/>
      <c r="C200" s="17"/>
      <c r="D200" s="18">
        <f>E195</f>
        <v>625106.49</v>
      </c>
      <c r="E200" s="18"/>
      <c r="F200" s="18"/>
      <c r="G200" s="19">
        <v>677009.54</v>
      </c>
    </row>
    <row r="201" spans="1:11" x14ac:dyDescent="0.25">
      <c r="A201" s="17" t="s">
        <v>58</v>
      </c>
      <c r="B201" s="17"/>
      <c r="C201" s="17"/>
      <c r="D201" s="20">
        <f>G195</f>
        <v>3804698.9225600003</v>
      </c>
      <c r="E201" s="20"/>
      <c r="F201" s="20"/>
      <c r="G201" s="21">
        <v>511776.66999999946</v>
      </c>
      <c r="K201" s="12"/>
    </row>
  </sheetData>
  <mergeCells count="11">
    <mergeCell ref="A5:F5"/>
    <mergeCell ref="F1:G1"/>
    <mergeCell ref="F2:G2"/>
    <mergeCell ref="F3:G3"/>
    <mergeCell ref="F4:G4"/>
    <mergeCell ref="A199:C199"/>
    <mergeCell ref="A200:C200"/>
    <mergeCell ref="A201:C201"/>
    <mergeCell ref="D199:G199"/>
    <mergeCell ref="D200:G200"/>
    <mergeCell ref="D201:G201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2023-09-11T12:06:47Z</cp:lastPrinted>
  <dcterms:created xsi:type="dcterms:W3CDTF">2015-09-08T06:25:13Z</dcterms:created>
  <dcterms:modified xsi:type="dcterms:W3CDTF">2025-03-11T11:22:17Z</dcterms:modified>
</cp:coreProperties>
</file>