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4" i="1" s="1"/>
  <c r="C24" i="1"/>
  <c r="F24" i="1" l="1"/>
  <c r="D27" i="1"/>
  <c r="D26" i="1"/>
  <c r="F10" i="1" l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D28" i="1" l="1"/>
</calcChain>
</file>

<file path=xl/sharedStrings.xml><?xml version="1.0" encoding="utf-8"?>
<sst xmlns="http://schemas.openxmlformats.org/spreadsheetml/2006/main" count="34" uniqueCount="34">
  <si>
    <t>июнь</t>
  </si>
  <si>
    <t>г. Выкса, ул. 1Мая, д.36</t>
  </si>
  <si>
    <t>Остаток на текущий ремонт</t>
  </si>
  <si>
    <t xml:space="preserve">Сумма ремонта </t>
  </si>
  <si>
    <t>Наименование ремонта</t>
  </si>
  <si>
    <t>Оплачено</t>
  </si>
  <si>
    <t>сентябрь</t>
  </si>
  <si>
    <t>ноябрь</t>
  </si>
  <si>
    <t>декабрь</t>
  </si>
  <si>
    <t>Итого</t>
  </si>
  <si>
    <t>Утверждаю:</t>
  </si>
  <si>
    <t>Директор ООО "Прометей"</t>
  </si>
  <si>
    <t>Кураев В.В.</t>
  </si>
  <si>
    <t>Договор Управления №13от 01.11.2013г.</t>
  </si>
  <si>
    <t>год</t>
  </si>
  <si>
    <t>Собрано средств по дому</t>
  </si>
  <si>
    <t>Затрачено на ремонтные работы</t>
  </si>
  <si>
    <t>Остаток по текущему ремонту</t>
  </si>
  <si>
    <t>Февраль</t>
  </si>
  <si>
    <t>Январь</t>
  </si>
  <si>
    <t>Март</t>
  </si>
  <si>
    <t>Апрель</t>
  </si>
  <si>
    <t>Май</t>
  </si>
  <si>
    <t>Июль</t>
  </si>
  <si>
    <t>Август</t>
  </si>
  <si>
    <t>Октябрь</t>
  </si>
  <si>
    <t>Декабрь</t>
  </si>
  <si>
    <t>Ремонт балконной плиты, кв. 902</t>
  </si>
  <si>
    <t>Запорная арматура (кран)</t>
  </si>
  <si>
    <t>Ремонт лежака ГВС (сварочные работы).</t>
  </si>
  <si>
    <t>вывод воды для полива</t>
  </si>
  <si>
    <t>ремонт стояка или лежака 103,203 кв.</t>
  </si>
  <si>
    <t>ремонт стояка или лежака 401 кв.</t>
  </si>
  <si>
    <t>ремонт электропроводки  4 этаж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</si>
</sst>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/>
    <xf numFmtId="2" fontId="0" fillId="0" borderId="0" xfId="0" applyNumberFormat="1"/>
    <xf numFmtId="17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activeCell="D28" sqref="D28"/>
    </sheetView>
  </sheetViews>
  <sheetFormatPr defaultRowHeight="15" x14ac:dyDescent="0.25"/>
  <cols>
    <col min="1" max="1" width="16.7109375" customWidth="1"/>
    <col min="2" max="2" width="14.28515625" customWidth="1"/>
    <col min="3" max="3" width="17.7109375" customWidth="1"/>
    <col min="4" max="4" width="15.7109375" customWidth="1"/>
    <col min="5" max="5" width="41.5703125" customWidth="1"/>
    <col min="6" max="6" width="20.28515625" customWidth="1"/>
    <col min="7" max="7" width="11.28515625" customWidth="1"/>
    <col min="8" max="8" width="18" customWidth="1"/>
  </cols>
  <sheetData>
    <row r="1" spans="1:6" x14ac:dyDescent="0.25">
      <c r="E1" s="10" t="s">
        <v>10</v>
      </c>
      <c r="F1" s="10"/>
    </row>
    <row r="2" spans="1:6" x14ac:dyDescent="0.25">
      <c r="E2" s="10" t="s">
        <v>11</v>
      </c>
      <c r="F2" s="10"/>
    </row>
    <row r="3" spans="1:6" x14ac:dyDescent="0.25">
      <c r="E3" s="10" t="s">
        <v>12</v>
      </c>
      <c r="F3" s="10"/>
    </row>
    <row r="4" spans="1:6" x14ac:dyDescent="0.25">
      <c r="E4" s="10" t="s">
        <v>13</v>
      </c>
      <c r="F4" s="10"/>
    </row>
    <row r="6" spans="1:6" ht="15.75" x14ac:dyDescent="0.25">
      <c r="A6" s="9" t="s">
        <v>1</v>
      </c>
      <c r="B6" s="9"/>
      <c r="C6" s="9"/>
      <c r="D6" s="9"/>
      <c r="E6" s="9"/>
    </row>
    <row r="8" spans="1:6" ht="30" x14ac:dyDescent="0.25">
      <c r="A8" s="1" t="s">
        <v>5</v>
      </c>
      <c r="B8" s="1" t="s">
        <v>14</v>
      </c>
      <c r="C8" s="1"/>
      <c r="D8" s="4" t="s">
        <v>3</v>
      </c>
      <c r="E8" s="4" t="s">
        <v>4</v>
      </c>
      <c r="F8" s="3" t="s">
        <v>2</v>
      </c>
    </row>
    <row r="9" spans="1:6" x14ac:dyDescent="0.25">
      <c r="A9" s="1" t="s">
        <v>26</v>
      </c>
      <c r="B9" s="1">
        <v>2023</v>
      </c>
      <c r="C9" s="1"/>
      <c r="D9" s="1"/>
      <c r="E9" s="1"/>
      <c r="F9" s="2">
        <v>-282469.42</v>
      </c>
    </row>
    <row r="10" spans="1:6" x14ac:dyDescent="0.25">
      <c r="A10" s="1" t="s">
        <v>19</v>
      </c>
      <c r="B10" s="1">
        <v>2024</v>
      </c>
      <c r="C10" s="2">
        <v>31899.842099999994</v>
      </c>
      <c r="D10" s="1"/>
      <c r="E10" s="1"/>
      <c r="F10" s="2">
        <f t="shared" ref="F10:F23" si="0">F9+C10-D10</f>
        <v>-250569.57789999997</v>
      </c>
    </row>
    <row r="11" spans="1:6" x14ac:dyDescent="0.25">
      <c r="A11" s="1" t="s">
        <v>18</v>
      </c>
      <c r="B11" s="1">
        <v>2024</v>
      </c>
      <c r="C11" s="2">
        <v>37194.853499999997</v>
      </c>
      <c r="D11" s="1">
        <v>2798</v>
      </c>
      <c r="E11" s="1" t="s">
        <v>28</v>
      </c>
      <c r="F11" s="2">
        <f t="shared" si="0"/>
        <v>-216172.72439999998</v>
      </c>
    </row>
    <row r="12" spans="1:6" x14ac:dyDescent="0.25">
      <c r="A12" s="1" t="s">
        <v>20</v>
      </c>
      <c r="B12" s="1">
        <v>2024</v>
      </c>
      <c r="C12" s="2">
        <v>30668.450400000002</v>
      </c>
      <c r="D12" s="1"/>
      <c r="E12" s="1"/>
      <c r="F12" s="2">
        <f t="shared" si="0"/>
        <v>-185504.27399999998</v>
      </c>
    </row>
    <row r="13" spans="1:6" x14ac:dyDescent="0.25">
      <c r="A13" s="1" t="s">
        <v>21</v>
      </c>
      <c r="B13" s="1">
        <v>2024</v>
      </c>
      <c r="C13" s="2">
        <v>32051.520899999989</v>
      </c>
      <c r="D13" s="1"/>
      <c r="E13" s="1"/>
      <c r="F13" s="2">
        <f t="shared" si="0"/>
        <v>-153452.75309999997</v>
      </c>
    </row>
    <row r="14" spans="1:6" x14ac:dyDescent="0.25">
      <c r="A14" s="8" t="s">
        <v>22</v>
      </c>
      <c r="B14" s="1">
        <v>2024</v>
      </c>
      <c r="C14" s="2">
        <v>32681.51</v>
      </c>
      <c r="D14" s="1">
        <v>25000</v>
      </c>
      <c r="E14" s="1" t="s">
        <v>27</v>
      </c>
      <c r="F14" s="2">
        <f t="shared" si="0"/>
        <v>-145771.24309999996</v>
      </c>
    </row>
    <row r="15" spans="1:6" x14ac:dyDescent="0.25">
      <c r="A15" s="8"/>
      <c r="B15" s="1"/>
      <c r="C15" s="2"/>
      <c r="D15" s="1">
        <v>2584</v>
      </c>
      <c r="E15" s="1" t="s">
        <v>30</v>
      </c>
      <c r="F15" s="2">
        <f t="shared" si="0"/>
        <v>-148355.24309999996</v>
      </c>
    </row>
    <row r="16" spans="1:6" x14ac:dyDescent="0.25">
      <c r="A16" s="8" t="s">
        <v>0</v>
      </c>
      <c r="B16" s="1">
        <v>2024</v>
      </c>
      <c r="C16" s="2">
        <v>28856.23</v>
      </c>
      <c r="D16" s="1"/>
      <c r="E16" s="1"/>
      <c r="F16" s="2">
        <f t="shared" si="0"/>
        <v>-119499.01309999997</v>
      </c>
    </row>
    <row r="17" spans="1:7" x14ac:dyDescent="0.25">
      <c r="A17" s="8" t="s">
        <v>23</v>
      </c>
      <c r="B17" s="1">
        <v>2024</v>
      </c>
      <c r="C17" s="2">
        <v>31710.375639999998</v>
      </c>
      <c r="D17" s="1">
        <v>3000</v>
      </c>
      <c r="E17" s="1" t="s">
        <v>29</v>
      </c>
      <c r="F17" s="2">
        <f t="shared" si="0"/>
        <v>-90788.637459999969</v>
      </c>
    </row>
    <row r="18" spans="1:7" x14ac:dyDescent="0.25">
      <c r="A18" s="8" t="s">
        <v>24</v>
      </c>
      <c r="B18" s="1">
        <v>2024</v>
      </c>
      <c r="C18" s="2">
        <v>30160.997999999992</v>
      </c>
      <c r="D18" s="1"/>
      <c r="E18" s="1"/>
      <c r="F18" s="2">
        <f t="shared" si="0"/>
        <v>-60627.639459999977</v>
      </c>
    </row>
    <row r="19" spans="1:7" x14ac:dyDescent="0.25">
      <c r="A19" s="8" t="s">
        <v>6</v>
      </c>
      <c r="B19" s="1">
        <v>2024</v>
      </c>
      <c r="C19" s="2">
        <v>35917.257599999997</v>
      </c>
      <c r="D19" s="1"/>
      <c r="E19" s="1"/>
      <c r="F19" s="2">
        <f t="shared" si="0"/>
        <v>-24710.381859999979</v>
      </c>
    </row>
    <row r="20" spans="1:7" x14ac:dyDescent="0.25">
      <c r="A20" s="8" t="s">
        <v>25</v>
      </c>
      <c r="B20" s="1">
        <v>2024</v>
      </c>
      <c r="C20" s="2">
        <v>42562.1826</v>
      </c>
      <c r="D20" s="1"/>
      <c r="E20" s="1"/>
      <c r="F20" s="2">
        <f t="shared" si="0"/>
        <v>17851.800740000021</v>
      </c>
    </row>
    <row r="21" spans="1:7" x14ac:dyDescent="0.25">
      <c r="A21" s="8" t="s">
        <v>7</v>
      </c>
      <c r="B21" s="1">
        <v>2024</v>
      </c>
      <c r="C21" s="2">
        <v>36924.835499999986</v>
      </c>
      <c r="D21" s="1">
        <f>2885+14000</f>
        <v>16885</v>
      </c>
      <c r="E21" s="1" t="s">
        <v>32</v>
      </c>
      <c r="F21" s="2">
        <f t="shared" si="0"/>
        <v>37891.636240000007</v>
      </c>
    </row>
    <row r="22" spans="1:7" x14ac:dyDescent="0.25">
      <c r="A22" s="8" t="s">
        <v>8</v>
      </c>
      <c r="B22" s="1">
        <v>2024</v>
      </c>
      <c r="C22" s="2">
        <v>35740.33</v>
      </c>
      <c r="D22" s="1">
        <f>8100+14000</f>
        <v>22100</v>
      </c>
      <c r="E22" s="1" t="s">
        <v>31</v>
      </c>
      <c r="F22" s="2">
        <f t="shared" si="0"/>
        <v>51531.966240000009</v>
      </c>
    </row>
    <row r="23" spans="1:7" x14ac:dyDescent="0.25">
      <c r="A23" s="8"/>
      <c r="B23" s="1"/>
      <c r="C23" s="2"/>
      <c r="D23" s="1">
        <v>1960</v>
      </c>
      <c r="E23" s="1" t="s">
        <v>33</v>
      </c>
      <c r="F23" s="2">
        <f t="shared" si="0"/>
        <v>49571.966240000009</v>
      </c>
    </row>
    <row r="24" spans="1:7" x14ac:dyDescent="0.25">
      <c r="A24" s="5" t="s">
        <v>9</v>
      </c>
      <c r="B24" s="5"/>
      <c r="C24" s="5">
        <f>SUM(C9:C22)</f>
        <v>406368.38623999996</v>
      </c>
      <c r="D24" s="5">
        <f>SUM(D9:D23)</f>
        <v>74327</v>
      </c>
      <c r="E24" s="5"/>
      <c r="F24" s="6">
        <f>C24-D24+F9</f>
        <v>49571.96623999998</v>
      </c>
      <c r="G24" s="7"/>
    </row>
    <row r="26" spans="1:7" x14ac:dyDescent="0.25">
      <c r="A26" t="s">
        <v>15</v>
      </c>
      <c r="D26">
        <f>C24</f>
        <v>406368.38623999996</v>
      </c>
    </row>
    <row r="27" spans="1:7" x14ac:dyDescent="0.25">
      <c r="A27" t="s">
        <v>16</v>
      </c>
      <c r="D27">
        <f>D24</f>
        <v>74327</v>
      </c>
    </row>
    <row r="28" spans="1:7" x14ac:dyDescent="0.25">
      <c r="A28" t="s">
        <v>17</v>
      </c>
      <c r="D28" s="7">
        <f>F24</f>
        <v>49571.96623999998</v>
      </c>
    </row>
  </sheetData>
  <mergeCells count="5">
    <mergeCell ref="A6:E6"/>
    <mergeCell ref="E1:F1"/>
    <mergeCell ref="E2:F2"/>
    <mergeCell ref="E3:F3"/>
    <mergeCell ref="E4:F4"/>
  </mergeCells>
  <pageMargins left="0.7" right="0.7" top="0.75" bottom="0.75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2021-12-23T10:44:03Z</cp:lastPrinted>
  <dcterms:created xsi:type="dcterms:W3CDTF">2015-09-08T06:25:13Z</dcterms:created>
  <dcterms:modified xsi:type="dcterms:W3CDTF">2025-03-04T10:13:16Z</dcterms:modified>
</cp:coreProperties>
</file>